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E 2020\ENERGIA\POJEDYŃCZE POSTĘPOWANIA\Nowa Karczma\Dokumentacja\"/>
    </mc:Choice>
  </mc:AlternateContent>
  <xr:revisionPtr revIDLastSave="0" documentId="13_ncr:1_{F8EDE668-3014-4345-8D47-D38365AE1CCA}" xr6:coauthVersionLast="45" xr6:coauthVersionMax="45" xr10:uidLastSave="{00000000-0000-0000-0000-000000000000}"/>
  <bookViews>
    <workbookView xWindow="-108" yWindow="-108" windowWidth="23256" windowHeight="12576" xr2:uid="{1171D7E1-565C-4EAC-A015-FEE6E1F77E4E}"/>
  </bookViews>
  <sheets>
    <sheet name="Arkusz1" sheetId="1" r:id="rId1"/>
  </sheets>
  <definedNames>
    <definedName name="_xlnm._FilterDatabase" localSheetId="0" hidden="1">Arkusz1!$A$2:$Z$73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2" i="1" l="1"/>
  <c r="K82" i="1"/>
  <c r="F82" i="1"/>
  <c r="G82" i="1"/>
  <c r="H82" i="1"/>
  <c r="H77" i="1"/>
  <c r="K78" i="1" l="1"/>
  <c r="K79" i="1"/>
  <c r="K80" i="1"/>
  <c r="K81" i="1"/>
  <c r="K77" i="1"/>
  <c r="I78" i="1"/>
  <c r="J78" i="1"/>
  <c r="I79" i="1"/>
  <c r="J79" i="1"/>
  <c r="I80" i="1"/>
  <c r="J80" i="1"/>
  <c r="I81" i="1"/>
  <c r="J81" i="1"/>
  <c r="J77" i="1"/>
  <c r="I77" i="1"/>
  <c r="Y73" i="1" l="1"/>
  <c r="X73" i="1"/>
  <c r="Z72" i="1"/>
  <c r="Z71" i="1"/>
  <c r="Z70" i="1"/>
  <c r="Z69" i="1"/>
  <c r="Z68" i="1"/>
  <c r="H78" i="1" l="1"/>
  <c r="H79" i="1"/>
  <c r="H80" i="1"/>
  <c r="H81" i="1"/>
  <c r="J82" i="1" l="1"/>
  <c r="Z67" i="1" l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73" i="1" l="1"/>
</calcChain>
</file>

<file path=xl/sharedStrings.xml><?xml version="1.0" encoding="utf-8"?>
<sst xmlns="http://schemas.openxmlformats.org/spreadsheetml/2006/main" count="1559" uniqueCount="322">
  <si>
    <t>LP</t>
  </si>
  <si>
    <t>Dane Nabywcy</t>
  </si>
  <si>
    <t>Dane Odbiorcy/ Adres korespondencyjny</t>
  </si>
  <si>
    <t>Nazwa obiektu</t>
  </si>
  <si>
    <t>Adres Obiektu</t>
  </si>
  <si>
    <t>Dane OSD</t>
  </si>
  <si>
    <t>Nazwa Obecnego Sprzedawcy</t>
  </si>
  <si>
    <t>Rodzaj umowy</t>
  </si>
  <si>
    <t>Obecna grupa taryfowa</t>
  </si>
  <si>
    <t>Nr licznika</t>
  </si>
  <si>
    <t>Nr PPE</t>
  </si>
  <si>
    <t>Okres dostaw</t>
  </si>
  <si>
    <t>Nabywca / Zamawiający</t>
  </si>
  <si>
    <t>Adres</t>
  </si>
  <si>
    <t>Kod</t>
  </si>
  <si>
    <t>Miejscowość</t>
  </si>
  <si>
    <t>NIP</t>
  </si>
  <si>
    <t>Ulica</t>
  </si>
  <si>
    <t>Nr</t>
  </si>
  <si>
    <t>Poczta</t>
  </si>
  <si>
    <t>Nazwa</t>
  </si>
  <si>
    <t>Oddział</t>
  </si>
  <si>
    <t>Od</t>
  </si>
  <si>
    <t>Do</t>
  </si>
  <si>
    <t>I sterfa</t>
  </si>
  <si>
    <t>II strefa</t>
  </si>
  <si>
    <t>Suma</t>
  </si>
  <si>
    <t>Gmina Nowa Karczma</t>
  </si>
  <si>
    <t>Kościerska 9</t>
  </si>
  <si>
    <t>83-404</t>
  </si>
  <si>
    <t>Nowa Karczma</t>
  </si>
  <si>
    <t>591-165-04-84</t>
  </si>
  <si>
    <t>Gmina Nowa Karczma, ul. Kościerska 9, 83-404 Nowa Karczma</t>
  </si>
  <si>
    <t>Klatka schodowa</t>
  </si>
  <si>
    <t>Guzy</t>
  </si>
  <si>
    <t>-</t>
  </si>
  <si>
    <t>6/dz. 118</t>
  </si>
  <si>
    <t>83-421</t>
  </si>
  <si>
    <t>ENERGA Operator SA</t>
  </si>
  <si>
    <t>Gdańsk</t>
  </si>
  <si>
    <t>Kogeneracja Zachód S.A.</t>
  </si>
  <si>
    <t>rozdzielona</t>
  </si>
  <si>
    <t>G11</t>
  </si>
  <si>
    <t>80497061</t>
  </si>
  <si>
    <t>PL0037350116497317</t>
  </si>
  <si>
    <t>01.11.2020</t>
  </si>
  <si>
    <t>31.10.2022</t>
  </si>
  <si>
    <t>Remiza Strażacka</t>
  </si>
  <si>
    <t>Liniewko</t>
  </si>
  <si>
    <t>83-115</t>
  </si>
  <si>
    <t>C12a</t>
  </si>
  <si>
    <t>PL0037350059859724</t>
  </si>
  <si>
    <t>Przepompownia ścieków</t>
  </si>
  <si>
    <t>Lubań</t>
  </si>
  <si>
    <t>Braci Czarlińskich</t>
  </si>
  <si>
    <t>DZ.16</t>
  </si>
  <si>
    <t>83-422</t>
  </si>
  <si>
    <t>PL0037350059859926</t>
  </si>
  <si>
    <t>Dz. 15 /6</t>
  </si>
  <si>
    <t>71319893</t>
  </si>
  <si>
    <t>PL0037350059860027</t>
  </si>
  <si>
    <t>Zielona Wieś</t>
  </si>
  <si>
    <t>DZ.42</t>
  </si>
  <si>
    <t>71319883</t>
  </si>
  <si>
    <t>PL0037350059860128</t>
  </si>
  <si>
    <t>Hydrofornia</t>
  </si>
  <si>
    <t>Szatarpy</t>
  </si>
  <si>
    <t>46977</t>
  </si>
  <si>
    <t>PL0037350059860835</t>
  </si>
  <si>
    <t>Sklep-Remiza</t>
  </si>
  <si>
    <t>Szumleś Królewski</t>
  </si>
  <si>
    <t>3958038</t>
  </si>
  <si>
    <t>PL0037350059860936</t>
  </si>
  <si>
    <t>Budynek Socjalny - Stadion</t>
  </si>
  <si>
    <t>GRABOWO</t>
  </si>
  <si>
    <t>D. 194</t>
  </si>
  <si>
    <t>83-403</t>
  </si>
  <si>
    <t>Grabowo Kościerskie</t>
  </si>
  <si>
    <t>71316067</t>
  </si>
  <si>
    <t>PL0037350059861037</t>
  </si>
  <si>
    <t>Nowy Barkoczyn</t>
  </si>
  <si>
    <t>72383239</t>
  </si>
  <si>
    <t>PL0037350059861542</t>
  </si>
  <si>
    <t>D. 131/19</t>
  </si>
  <si>
    <t>71318454</t>
  </si>
  <si>
    <t>PL0037350059861845</t>
  </si>
  <si>
    <t>DZ.15</t>
  </si>
  <si>
    <t>96202883</t>
  </si>
  <si>
    <t>PL0037350059861946</t>
  </si>
  <si>
    <t>DZ.12</t>
  </si>
  <si>
    <t>71314664</t>
  </si>
  <si>
    <t>PL0037350059862047</t>
  </si>
  <si>
    <t>Józefa Wybickiego</t>
  </si>
  <si>
    <t>DZ.44</t>
  </si>
  <si>
    <t>96202089</t>
  </si>
  <si>
    <t>PL0037350059862148</t>
  </si>
  <si>
    <t>Kartuska</t>
  </si>
  <si>
    <t>71319891</t>
  </si>
  <si>
    <t>PL0037350059862249</t>
  </si>
  <si>
    <t>Remiza OSP</t>
  </si>
  <si>
    <t>Szpon</t>
  </si>
  <si>
    <t>91388449</t>
  </si>
  <si>
    <t>PL0037350059862350</t>
  </si>
  <si>
    <t>71319821</t>
  </si>
  <si>
    <t>PL0037350059862451</t>
  </si>
  <si>
    <t>Grabówko</t>
  </si>
  <si>
    <t>3958725</t>
  </si>
  <si>
    <t>PL0037350059862552</t>
  </si>
  <si>
    <t>Grabowska Huta</t>
  </si>
  <si>
    <t>71316034</t>
  </si>
  <si>
    <t>PL0037350059862653</t>
  </si>
  <si>
    <t>72383229</t>
  </si>
  <si>
    <t>PL0037350059862754</t>
  </si>
  <si>
    <t>Prow. Oczyszcz. Ścieków</t>
  </si>
  <si>
    <t>Komunalna</t>
  </si>
  <si>
    <t>3</t>
  </si>
  <si>
    <t>71314632</t>
  </si>
  <si>
    <t>PL0037350059862956</t>
  </si>
  <si>
    <t>Przepompownia ścieków Pd-1</t>
  </si>
  <si>
    <t>DZ. / 250/2</t>
  </si>
  <si>
    <t>71319836</t>
  </si>
  <si>
    <t>PL0037350059863158</t>
  </si>
  <si>
    <t>Przepompownia ścieków P-2</t>
  </si>
  <si>
    <t>Dz / 384/12</t>
  </si>
  <si>
    <t>71319840</t>
  </si>
  <si>
    <t>PL0037350059863259</t>
  </si>
  <si>
    <t>Przepompownia ścieków P-3</t>
  </si>
  <si>
    <t>Dz. / 399</t>
  </si>
  <si>
    <t>71319857</t>
  </si>
  <si>
    <t>PL0037350059863360</t>
  </si>
  <si>
    <t>Przepompownia ścieków P-4</t>
  </si>
  <si>
    <t>DZ / 280/1c</t>
  </si>
  <si>
    <t>71319884</t>
  </si>
  <si>
    <t>PL0037350059863461</t>
  </si>
  <si>
    <t>Przepompownia ścieków P-5</t>
  </si>
  <si>
    <t>Turystyczna</t>
  </si>
  <si>
    <t>99/56</t>
  </si>
  <si>
    <t>71319852</t>
  </si>
  <si>
    <t>PL0037350059863562</t>
  </si>
  <si>
    <t>Przepompownia ścieków P-6</t>
  </si>
  <si>
    <t>DZ /  318/14</t>
  </si>
  <si>
    <t>71316012</t>
  </si>
  <si>
    <t>PL0037350059863663</t>
  </si>
  <si>
    <t>Przepompownia ścieków Pd-2</t>
  </si>
  <si>
    <t>Rekownica</t>
  </si>
  <si>
    <t>Dz / 173</t>
  </si>
  <si>
    <t>71319860</t>
  </si>
  <si>
    <t>PL0037350059863764</t>
  </si>
  <si>
    <t>Przepompownia ścieków P-7</t>
  </si>
  <si>
    <t>dz. / 64</t>
  </si>
  <si>
    <t>70802410</t>
  </si>
  <si>
    <t>PL0037350059863865</t>
  </si>
  <si>
    <t>Przepompownia ścieków P-1</t>
  </si>
  <si>
    <t>326/2</t>
  </si>
  <si>
    <t>91028929</t>
  </si>
  <si>
    <t>PL0037350059863966</t>
  </si>
  <si>
    <t>Przepompownia ścieków PR1</t>
  </si>
  <si>
    <t>DZ.</t>
  </si>
  <si>
    <t>71319877</t>
  </si>
  <si>
    <t>PL0037350059864067</t>
  </si>
  <si>
    <t>Przepompownia ścieków PR2</t>
  </si>
  <si>
    <t>71319981</t>
  </si>
  <si>
    <t>PL0037350059864168</t>
  </si>
  <si>
    <t>Przepompownia ścieków PR3</t>
  </si>
  <si>
    <t>96539942</t>
  </si>
  <si>
    <t>PL0037350059864269</t>
  </si>
  <si>
    <t xml:space="preserve">Przepompownia ścieków </t>
  </si>
  <si>
    <t>DZ /  58/2</t>
  </si>
  <si>
    <t>91033774</t>
  </si>
  <si>
    <t>PL0037350059864370</t>
  </si>
  <si>
    <t>Liniewo</t>
  </si>
  <si>
    <t>DZ. / 122/1</t>
  </si>
  <si>
    <t>91028983</t>
  </si>
  <si>
    <t>PL0037350075140355</t>
  </si>
  <si>
    <t>Przepompownia</t>
  </si>
  <si>
    <t>DZ / 80/5</t>
  </si>
  <si>
    <t>91033815</t>
  </si>
  <si>
    <t>PL0037350075899581</t>
  </si>
  <si>
    <t>DZ.75/1</t>
  </si>
  <si>
    <t>96539948</t>
  </si>
  <si>
    <t>PL0037350104946940</t>
  </si>
  <si>
    <t>Świetlica</t>
  </si>
  <si>
    <t>71316022</t>
  </si>
  <si>
    <t>PL0037350059923075</t>
  </si>
  <si>
    <t>DZ. 191/3</t>
  </si>
  <si>
    <t>71570358</t>
  </si>
  <si>
    <t>PL0037350119482489</t>
  </si>
  <si>
    <t>Przepompownia ścieków sanitarnych</t>
  </si>
  <si>
    <t>82</t>
  </si>
  <si>
    <t>71344988</t>
  </si>
  <si>
    <t>PL0037350000071502</t>
  </si>
  <si>
    <t>Świetlica wiejska</t>
  </si>
  <si>
    <t>Szkolna</t>
  </si>
  <si>
    <t>5</t>
  </si>
  <si>
    <t>90562828</t>
  </si>
  <si>
    <t>PL0037350000127407</t>
  </si>
  <si>
    <t>Rajska</t>
  </si>
  <si>
    <t xml:space="preserve">Nowa Karczma-710/7 </t>
  </si>
  <si>
    <t>132018</t>
  </si>
  <si>
    <t>PL0037350000038006</t>
  </si>
  <si>
    <t>Oświetlenie uliczne</t>
  </si>
  <si>
    <t>C12b</t>
  </si>
  <si>
    <t>90527233</t>
  </si>
  <si>
    <t>PL0037350000228209</t>
  </si>
  <si>
    <t>Przepompownia ścieków PS2</t>
  </si>
  <si>
    <t>32</t>
  </si>
  <si>
    <t>3918576</t>
  </si>
  <si>
    <t>PL0037350000076908</t>
  </si>
  <si>
    <t>dz. 9/15</t>
  </si>
  <si>
    <t>71531159</t>
  </si>
  <si>
    <t>PL0037350000038110</t>
  </si>
  <si>
    <t>Oświetlenie Parku w Lubaniu</t>
  </si>
  <si>
    <t>Targowa</t>
  </si>
  <si>
    <t>Lubań-217/33</t>
  </si>
  <si>
    <t>90821409</t>
  </si>
  <si>
    <t>PL0037350000272803</t>
  </si>
  <si>
    <t>67</t>
  </si>
  <si>
    <t>90589728</t>
  </si>
  <si>
    <t>PL0037350000178708</t>
  </si>
  <si>
    <t xml:space="preserve">Remiza OSP w Lubaniu </t>
  </si>
  <si>
    <t>Lubań-217/43</t>
  </si>
  <si>
    <t>91028923</t>
  </si>
  <si>
    <t>PL0037350000311206</t>
  </si>
  <si>
    <t>Oświetlenie uliczne  - Nowa Karczma ul. Spacerowa</t>
  </si>
  <si>
    <t>91250703</t>
  </si>
  <si>
    <t>PL0037350000228302</t>
  </si>
  <si>
    <t>Oświetlenie uliczne  - ul. Turystyczna</t>
  </si>
  <si>
    <t>99/35,99/58</t>
  </si>
  <si>
    <t>91612839</t>
  </si>
  <si>
    <t>PL0037350000489508</t>
  </si>
  <si>
    <t>Lubieszynek</t>
  </si>
  <si>
    <t>C11</t>
  </si>
  <si>
    <t>91596315</t>
  </si>
  <si>
    <t>PL0037350000499400</t>
  </si>
  <si>
    <t xml:space="preserve">Oświetlenie uliczne Nowa Karczma ul. Szkolna </t>
  </si>
  <si>
    <t>91033718</t>
  </si>
  <si>
    <t>PL0037350000597104</t>
  </si>
  <si>
    <t>Oświetlenie uliczne Lubań ul. Braci Czarlińskich</t>
  </si>
  <si>
    <t>91244498</t>
  </si>
  <si>
    <t>PL0037350000597706</t>
  </si>
  <si>
    <t xml:space="preserve">Oświetlenie uliczne ul. Kasztanowa </t>
  </si>
  <si>
    <t>Kasztanowa</t>
  </si>
  <si>
    <t>371</t>
  </si>
  <si>
    <t>92761282</t>
  </si>
  <si>
    <t>PL0037350000629605</t>
  </si>
  <si>
    <t xml:space="preserve">Oświetlenie terenów gminnych </t>
  </si>
  <si>
    <t>92/4</t>
  </si>
  <si>
    <t>93777661</t>
  </si>
  <si>
    <t>PL0037350000629709</t>
  </si>
  <si>
    <t>Zespół Szkół w Grabowie Kościerskim, ul. Starowiejska 68, 83-403 Grabowo Kościerskie</t>
  </si>
  <si>
    <t xml:space="preserve">Zespół Szkół </t>
  </si>
  <si>
    <t>Starowiejska</t>
  </si>
  <si>
    <t>68</t>
  </si>
  <si>
    <t>71311294</t>
  </si>
  <si>
    <t>PL0037350059919742</t>
  </si>
  <si>
    <t xml:space="preserve">Gmina Nowa Karczma </t>
  </si>
  <si>
    <t>Szkoła Podstawowa w Lubaniu, ul. Braci Czarlińskich 23, 83-422 Nowy Barkoczyn</t>
  </si>
  <si>
    <t>Sala Gimnastyczna</t>
  </si>
  <si>
    <t>23</t>
  </si>
  <si>
    <t>71439046</t>
  </si>
  <si>
    <t>PL0037350114657751</t>
  </si>
  <si>
    <t>Szkoła</t>
  </si>
  <si>
    <t>71316038</t>
  </si>
  <si>
    <t>PL0037350059922873</t>
  </si>
  <si>
    <t>Szkoła Podstawowa w Nowej Karczmie, ul. Szkolna 4, 83-404 Nowa Karczma</t>
  </si>
  <si>
    <t>Gminna Hala Sportowa</t>
  </si>
  <si>
    <t>4/Hala Spo</t>
  </si>
  <si>
    <t>96449962</t>
  </si>
  <si>
    <t>PL0037350104946031</t>
  </si>
  <si>
    <t>Gimnazjum</t>
  </si>
  <si>
    <t>4/Gimnazjum</t>
  </si>
  <si>
    <t>71319858</t>
  </si>
  <si>
    <t>PL0037350059863057</t>
  </si>
  <si>
    <t>Szkoła Podstawowa w Szatarpach, Szatarpy 15, 83-421 Szatarpy</t>
  </si>
  <si>
    <t>15</t>
  </si>
  <si>
    <t>71319885</t>
  </si>
  <si>
    <t>PL0037350059860734</t>
  </si>
  <si>
    <t>Oczyszczalnia ścieków</t>
  </si>
  <si>
    <t>B22</t>
  </si>
  <si>
    <t>54049674</t>
  </si>
  <si>
    <t>PL0037350000812992</t>
  </si>
  <si>
    <t>Oświetlenie uliczne Lubań ul. Targowa</t>
  </si>
  <si>
    <t>151/1, z-3504823</t>
  </si>
  <si>
    <t>71437187</t>
  </si>
  <si>
    <t>PL0037350000897003</t>
  </si>
  <si>
    <t>Oświetlenie uliczne Nowy Barkoczyn Nad Jeziorem - Lubań</t>
  </si>
  <si>
    <t>79/3</t>
  </si>
  <si>
    <t>72291298</t>
  </si>
  <si>
    <t>PL0037350000949009</t>
  </si>
  <si>
    <t>Tłocznia ścieków</t>
  </si>
  <si>
    <t>148</t>
  </si>
  <si>
    <t>72383236</t>
  </si>
  <si>
    <t>PL0037350001111803</t>
  </si>
  <si>
    <t>Budynek godpodarczy</t>
  </si>
  <si>
    <t>Kościerska</t>
  </si>
  <si>
    <t>9</t>
  </si>
  <si>
    <t>96202851</t>
  </si>
  <si>
    <t>PL0037350001152101</t>
  </si>
  <si>
    <t>Suma:</t>
  </si>
  <si>
    <t>Grupa taryfowa</t>
  </si>
  <si>
    <t>I strefa</t>
  </si>
  <si>
    <t>suma</t>
  </si>
  <si>
    <t>Zużycie energii el.na lata 2020 -2022 (kWh) zamówienie podstawowe</t>
  </si>
  <si>
    <t>Skrzydłowo</t>
  </si>
  <si>
    <t>71320282</t>
  </si>
  <si>
    <t>PL0037350059860532</t>
  </si>
  <si>
    <t xml:space="preserve">OSP </t>
  </si>
  <si>
    <t>Grabowo</t>
  </si>
  <si>
    <t>120609</t>
  </si>
  <si>
    <t>PL0037350059861138</t>
  </si>
  <si>
    <t>Klubo-Kawiarnia</t>
  </si>
  <si>
    <t>PL0037350059861239</t>
  </si>
  <si>
    <t>Stary Barkoczyn</t>
  </si>
  <si>
    <t>91385860</t>
  </si>
  <si>
    <t>PL0037350059861643</t>
  </si>
  <si>
    <t>72383233</t>
  </si>
  <si>
    <t>Zmniejszenie lub zwiększenie zamówienia podstawowego o 15% (kWh)</t>
  </si>
  <si>
    <t>31.10.2019 r./ terminowa, nie wymaga wypowiedzenia</t>
  </si>
  <si>
    <t>Zużycie za okres 12 m-cy (zamówienie podstawowe)</t>
  </si>
  <si>
    <t>Okres obowiązywania obecnej umowy /okres wypowiedzenia</t>
  </si>
  <si>
    <t>Podsumowanie wg grup taryfowych:</t>
  </si>
  <si>
    <t>Załącznik nr 1 do SIWZ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</si>
</sst>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3" fontId="2" fillId="0" borderId="0" xfId="0" applyNumberFormat="1" applyFont="1" applyFill="1"/>
    <xf numFmtId="0" fontId="2" fillId="0" borderId="0" xfId="0" applyFont="1" applyFill="1"/>
    <xf numFmtId="0" fontId="2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right"/>
    </xf>
  </cellXfs>
  <cellStyles count="1">
    <cellStyle name="Normalny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710D1-E153-4209-9786-9F6605D5B551}">
  <dimension ref="A1:AD82"/>
  <sheetViews>
    <sheetView tabSelected="1" topLeftCell="A61" zoomScale="110" zoomScaleNormal="110" workbookViewId="0">
      <selection activeCell="K82" sqref="K82"/>
    </sheetView>
  </sheetViews>
  <sheetFormatPr defaultColWidth="8.77734375" defaultRowHeight="10.199999999999999" x14ac:dyDescent="0.2"/>
  <cols>
    <col min="1" max="1" width="4.109375" style="16" customWidth="1"/>
    <col min="2" max="2" width="15.109375" style="16" customWidth="1"/>
    <col min="3" max="3" width="8.77734375" style="16"/>
    <col min="4" max="4" width="6" style="16" customWidth="1"/>
    <col min="5" max="6" width="10.77734375" style="16" customWidth="1"/>
    <col min="7" max="7" width="38.21875" style="16" customWidth="1"/>
    <col min="8" max="8" width="16.21875" style="16" customWidth="1"/>
    <col min="9" max="9" width="13.44140625" style="16" bestFit="1" customWidth="1"/>
    <col min="10" max="10" width="10.88671875" style="16" customWidth="1"/>
    <col min="11" max="12" width="8.77734375" style="16"/>
    <col min="13" max="13" width="13.44140625" style="16" bestFit="1" customWidth="1"/>
    <col min="14" max="14" width="14.109375" style="16" bestFit="1" customWidth="1"/>
    <col min="15" max="15" width="8.77734375" style="16"/>
    <col min="16" max="16" width="19.77734375" style="16" customWidth="1"/>
    <col min="17" max="17" width="8.77734375" style="16"/>
    <col min="18" max="18" width="21.109375" style="16" customWidth="1"/>
    <col min="19" max="20" width="8.77734375" style="16"/>
    <col min="21" max="21" width="16.21875" style="16" customWidth="1"/>
    <col min="22" max="23" width="8.77734375" style="19"/>
    <col min="24" max="16384" width="8.77734375" style="16"/>
  </cols>
  <sheetData>
    <row r="1" spans="1:26" x14ac:dyDescent="0.2">
      <c r="A1" s="31" t="s">
        <v>321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s="24" customFormat="1" ht="20.55" customHeight="1" x14ac:dyDescent="0.2">
      <c r="A2" s="29" t="s">
        <v>0</v>
      </c>
      <c r="B2" s="29" t="s">
        <v>1</v>
      </c>
      <c r="C2" s="29"/>
      <c r="D2" s="29"/>
      <c r="E2" s="29"/>
      <c r="F2" s="29"/>
      <c r="G2" s="29" t="s">
        <v>2</v>
      </c>
      <c r="H2" s="29" t="s">
        <v>3</v>
      </c>
      <c r="I2" s="29" t="s">
        <v>4</v>
      </c>
      <c r="J2" s="29"/>
      <c r="K2" s="29"/>
      <c r="L2" s="29"/>
      <c r="M2" s="29"/>
      <c r="N2" s="29" t="s">
        <v>5</v>
      </c>
      <c r="O2" s="29"/>
      <c r="P2" s="29" t="s">
        <v>6</v>
      </c>
      <c r="Q2" s="29" t="s">
        <v>7</v>
      </c>
      <c r="R2" s="29" t="s">
        <v>319</v>
      </c>
      <c r="S2" s="29" t="s">
        <v>8</v>
      </c>
      <c r="T2" s="29" t="s">
        <v>9</v>
      </c>
      <c r="U2" s="29" t="s">
        <v>10</v>
      </c>
      <c r="V2" s="29" t="s">
        <v>11</v>
      </c>
      <c r="W2" s="29"/>
      <c r="X2" s="29" t="s">
        <v>318</v>
      </c>
      <c r="Y2" s="29"/>
      <c r="Z2" s="29"/>
    </row>
    <row r="3" spans="1:26" s="24" customFormat="1" ht="19.05" customHeight="1" x14ac:dyDescent="0.2">
      <c r="A3" s="29"/>
      <c r="B3" s="25" t="s">
        <v>12</v>
      </c>
      <c r="C3" s="25" t="s">
        <v>13</v>
      </c>
      <c r="D3" s="25" t="s">
        <v>14</v>
      </c>
      <c r="E3" s="25" t="s">
        <v>15</v>
      </c>
      <c r="F3" s="25" t="s">
        <v>16</v>
      </c>
      <c r="G3" s="29"/>
      <c r="H3" s="29"/>
      <c r="I3" s="25" t="s">
        <v>15</v>
      </c>
      <c r="J3" s="25" t="s">
        <v>17</v>
      </c>
      <c r="K3" s="25" t="s">
        <v>18</v>
      </c>
      <c r="L3" s="25" t="s">
        <v>14</v>
      </c>
      <c r="M3" s="25" t="s">
        <v>19</v>
      </c>
      <c r="N3" s="25" t="s">
        <v>20</v>
      </c>
      <c r="O3" s="25" t="s">
        <v>21</v>
      </c>
      <c r="P3" s="29"/>
      <c r="Q3" s="29"/>
      <c r="R3" s="29"/>
      <c r="S3" s="29"/>
      <c r="T3" s="29"/>
      <c r="U3" s="29"/>
      <c r="V3" s="25" t="s">
        <v>22</v>
      </c>
      <c r="W3" s="25" t="s">
        <v>23</v>
      </c>
      <c r="X3" s="25" t="s">
        <v>24</v>
      </c>
      <c r="Y3" s="25" t="s">
        <v>25</v>
      </c>
      <c r="Z3" s="25" t="s">
        <v>26</v>
      </c>
    </row>
    <row r="4" spans="1:26" x14ac:dyDescent="0.2">
      <c r="A4" s="2">
        <v>1</v>
      </c>
      <c r="B4" s="1" t="s">
        <v>27</v>
      </c>
      <c r="C4" s="1" t="s">
        <v>28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34</v>
      </c>
      <c r="N4" s="1" t="s">
        <v>38</v>
      </c>
      <c r="O4" s="1" t="s">
        <v>39</v>
      </c>
      <c r="P4" s="1" t="s">
        <v>40</v>
      </c>
      <c r="Q4" s="1" t="s">
        <v>41</v>
      </c>
      <c r="R4" s="1" t="s">
        <v>317</v>
      </c>
      <c r="S4" s="1" t="s">
        <v>42</v>
      </c>
      <c r="T4" s="1" t="s">
        <v>43</v>
      </c>
      <c r="U4" s="1" t="s">
        <v>44</v>
      </c>
      <c r="V4" s="9" t="s">
        <v>45</v>
      </c>
      <c r="W4" s="9" t="s">
        <v>46</v>
      </c>
      <c r="X4" s="10">
        <v>38</v>
      </c>
      <c r="Y4" s="10">
        <v>0</v>
      </c>
      <c r="Z4" s="10">
        <f>X4+Y4</f>
        <v>38</v>
      </c>
    </row>
    <row r="5" spans="1:26" x14ac:dyDescent="0.2">
      <c r="A5" s="2">
        <v>2</v>
      </c>
      <c r="B5" s="1" t="s">
        <v>27</v>
      </c>
      <c r="C5" s="1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47</v>
      </c>
      <c r="I5" s="1" t="s">
        <v>48</v>
      </c>
      <c r="J5" s="1" t="s">
        <v>35</v>
      </c>
      <c r="K5" s="1" t="s">
        <v>35</v>
      </c>
      <c r="L5" s="1" t="s">
        <v>49</v>
      </c>
      <c r="M5" s="1" t="s">
        <v>48</v>
      </c>
      <c r="N5" s="1" t="s">
        <v>38</v>
      </c>
      <c r="O5" s="1" t="s">
        <v>39</v>
      </c>
      <c r="P5" s="1" t="s">
        <v>40</v>
      </c>
      <c r="Q5" s="1" t="s">
        <v>41</v>
      </c>
      <c r="R5" s="1" t="s">
        <v>317</v>
      </c>
      <c r="S5" s="1" t="s">
        <v>50</v>
      </c>
      <c r="T5" s="1">
        <v>3958796</v>
      </c>
      <c r="U5" s="1" t="s">
        <v>51</v>
      </c>
      <c r="V5" s="9" t="s">
        <v>45</v>
      </c>
      <c r="W5" s="9" t="s">
        <v>46</v>
      </c>
      <c r="X5" s="10">
        <v>685</v>
      </c>
      <c r="Y5" s="10">
        <v>1863</v>
      </c>
      <c r="Z5" s="10">
        <f t="shared" ref="Z5:Z67" si="0">X5+Y5</f>
        <v>2548</v>
      </c>
    </row>
    <row r="6" spans="1:26" x14ac:dyDescent="0.2">
      <c r="A6" s="2">
        <v>3</v>
      </c>
      <c r="B6" s="1" t="s">
        <v>27</v>
      </c>
      <c r="C6" s="1" t="s">
        <v>28</v>
      </c>
      <c r="D6" s="1" t="s">
        <v>29</v>
      </c>
      <c r="E6" s="1" t="s">
        <v>30</v>
      </c>
      <c r="F6" s="1" t="s">
        <v>31</v>
      </c>
      <c r="G6" s="1" t="s">
        <v>32</v>
      </c>
      <c r="H6" s="1" t="s">
        <v>52</v>
      </c>
      <c r="I6" s="1" t="s">
        <v>53</v>
      </c>
      <c r="J6" s="1" t="s">
        <v>54</v>
      </c>
      <c r="K6" s="1" t="s">
        <v>55</v>
      </c>
      <c r="L6" s="1" t="s">
        <v>56</v>
      </c>
      <c r="M6" s="1" t="s">
        <v>53</v>
      </c>
      <c r="N6" s="1" t="s">
        <v>38</v>
      </c>
      <c r="O6" s="1" t="s">
        <v>39</v>
      </c>
      <c r="P6" s="1" t="s">
        <v>40</v>
      </c>
      <c r="Q6" s="1" t="s">
        <v>41</v>
      </c>
      <c r="R6" s="1" t="s">
        <v>317</v>
      </c>
      <c r="S6" s="1" t="s">
        <v>50</v>
      </c>
      <c r="T6" s="1">
        <v>71316047</v>
      </c>
      <c r="U6" s="1" t="s">
        <v>57</v>
      </c>
      <c r="V6" s="9" t="s">
        <v>45</v>
      </c>
      <c r="W6" s="9" t="s">
        <v>46</v>
      </c>
      <c r="X6" s="10">
        <v>359</v>
      </c>
      <c r="Y6" s="10">
        <v>1062</v>
      </c>
      <c r="Z6" s="10">
        <f t="shared" si="0"/>
        <v>1421</v>
      </c>
    </row>
    <row r="7" spans="1:26" x14ac:dyDescent="0.2">
      <c r="A7" s="2">
        <v>4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52</v>
      </c>
      <c r="I7" s="1" t="s">
        <v>30</v>
      </c>
      <c r="J7" s="1" t="s">
        <v>35</v>
      </c>
      <c r="K7" s="1" t="s">
        <v>58</v>
      </c>
      <c r="L7" s="1" t="s">
        <v>29</v>
      </c>
      <c r="M7" s="1" t="s">
        <v>30</v>
      </c>
      <c r="N7" s="1" t="s">
        <v>38</v>
      </c>
      <c r="O7" s="1" t="s">
        <v>39</v>
      </c>
      <c r="P7" s="1" t="s">
        <v>40</v>
      </c>
      <c r="Q7" s="1" t="s">
        <v>41</v>
      </c>
      <c r="R7" s="1" t="s">
        <v>317</v>
      </c>
      <c r="S7" s="1" t="s">
        <v>50</v>
      </c>
      <c r="T7" s="1" t="s">
        <v>59</v>
      </c>
      <c r="U7" s="1" t="s">
        <v>60</v>
      </c>
      <c r="V7" s="9" t="s">
        <v>45</v>
      </c>
      <c r="W7" s="9" t="s">
        <v>46</v>
      </c>
      <c r="X7" s="10">
        <v>940</v>
      </c>
      <c r="Y7" s="10">
        <v>2699</v>
      </c>
      <c r="Z7" s="10">
        <f t="shared" si="0"/>
        <v>3639</v>
      </c>
    </row>
    <row r="8" spans="1:26" x14ac:dyDescent="0.2">
      <c r="A8" s="2">
        <v>5</v>
      </c>
      <c r="B8" s="1" t="s">
        <v>27</v>
      </c>
      <c r="C8" s="1" t="s">
        <v>28</v>
      </c>
      <c r="D8" s="1" t="s">
        <v>29</v>
      </c>
      <c r="E8" s="1" t="s">
        <v>30</v>
      </c>
      <c r="F8" s="1" t="s">
        <v>31</v>
      </c>
      <c r="G8" s="1" t="s">
        <v>32</v>
      </c>
      <c r="H8" s="1" t="s">
        <v>52</v>
      </c>
      <c r="I8" s="1" t="s">
        <v>61</v>
      </c>
      <c r="J8" s="1" t="s">
        <v>35</v>
      </c>
      <c r="K8" s="1" t="s">
        <v>62</v>
      </c>
      <c r="L8" s="1" t="s">
        <v>29</v>
      </c>
      <c r="M8" s="1" t="s">
        <v>61</v>
      </c>
      <c r="N8" s="1" t="s">
        <v>38</v>
      </c>
      <c r="O8" s="1" t="s">
        <v>39</v>
      </c>
      <c r="P8" s="1" t="s">
        <v>40</v>
      </c>
      <c r="Q8" s="1" t="s">
        <v>41</v>
      </c>
      <c r="R8" s="1" t="s">
        <v>317</v>
      </c>
      <c r="S8" s="1" t="s">
        <v>50</v>
      </c>
      <c r="T8" s="1" t="s">
        <v>63</v>
      </c>
      <c r="U8" s="1" t="s">
        <v>64</v>
      </c>
      <c r="V8" s="9" t="s">
        <v>45</v>
      </c>
      <c r="W8" s="9" t="s">
        <v>46</v>
      </c>
      <c r="X8" s="10">
        <v>321</v>
      </c>
      <c r="Y8" s="10">
        <v>938</v>
      </c>
      <c r="Z8" s="10">
        <f t="shared" si="0"/>
        <v>1259</v>
      </c>
    </row>
    <row r="9" spans="1:26" x14ac:dyDescent="0.2">
      <c r="A9" s="2">
        <v>6</v>
      </c>
      <c r="B9" s="1" t="s">
        <v>27</v>
      </c>
      <c r="C9" s="1" t="s">
        <v>28</v>
      </c>
      <c r="D9" s="1" t="s">
        <v>29</v>
      </c>
      <c r="E9" s="1" t="s">
        <v>30</v>
      </c>
      <c r="F9" s="1" t="s">
        <v>31</v>
      </c>
      <c r="G9" s="1" t="s">
        <v>32</v>
      </c>
      <c r="H9" s="1" t="s">
        <v>65</v>
      </c>
      <c r="I9" s="1" t="s">
        <v>66</v>
      </c>
      <c r="J9" s="1" t="s">
        <v>35</v>
      </c>
      <c r="K9" s="1" t="s">
        <v>35</v>
      </c>
      <c r="L9" s="1" t="s">
        <v>37</v>
      </c>
      <c r="M9" s="1" t="s">
        <v>66</v>
      </c>
      <c r="N9" s="1" t="s">
        <v>38</v>
      </c>
      <c r="O9" s="1" t="s">
        <v>39</v>
      </c>
      <c r="P9" s="1" t="s">
        <v>40</v>
      </c>
      <c r="Q9" s="1" t="s">
        <v>41</v>
      </c>
      <c r="R9" s="1" t="s">
        <v>317</v>
      </c>
      <c r="S9" s="1" t="s">
        <v>50</v>
      </c>
      <c r="T9" s="1" t="s">
        <v>67</v>
      </c>
      <c r="U9" s="1" t="s">
        <v>68</v>
      </c>
      <c r="V9" s="9" t="s">
        <v>45</v>
      </c>
      <c r="W9" s="9" t="s">
        <v>46</v>
      </c>
      <c r="X9" s="10">
        <v>6932</v>
      </c>
      <c r="Y9" s="10">
        <v>17890</v>
      </c>
      <c r="Z9" s="10">
        <f t="shared" si="0"/>
        <v>24822</v>
      </c>
    </row>
    <row r="10" spans="1:26" x14ac:dyDescent="0.2">
      <c r="A10" s="2">
        <v>7</v>
      </c>
      <c r="B10" s="1" t="s">
        <v>27</v>
      </c>
      <c r="C10" s="1" t="s">
        <v>28</v>
      </c>
      <c r="D10" s="1" t="s">
        <v>29</v>
      </c>
      <c r="E10" s="1" t="s">
        <v>30</v>
      </c>
      <c r="F10" s="1" t="s">
        <v>31</v>
      </c>
      <c r="G10" s="1" t="s">
        <v>32</v>
      </c>
      <c r="H10" s="1" t="s">
        <v>69</v>
      </c>
      <c r="I10" s="1" t="s">
        <v>70</v>
      </c>
      <c r="J10" s="1" t="s">
        <v>35</v>
      </c>
      <c r="K10" s="1" t="s">
        <v>35</v>
      </c>
      <c r="L10" s="1" t="s">
        <v>29</v>
      </c>
      <c r="M10" s="1" t="s">
        <v>70</v>
      </c>
      <c r="N10" s="1" t="s">
        <v>38</v>
      </c>
      <c r="O10" s="1" t="s">
        <v>39</v>
      </c>
      <c r="P10" s="1" t="s">
        <v>40</v>
      </c>
      <c r="Q10" s="1" t="s">
        <v>41</v>
      </c>
      <c r="R10" s="1" t="s">
        <v>317</v>
      </c>
      <c r="S10" s="1" t="s">
        <v>50</v>
      </c>
      <c r="T10" s="1" t="s">
        <v>71</v>
      </c>
      <c r="U10" s="7" t="s">
        <v>72</v>
      </c>
      <c r="V10" s="9" t="s">
        <v>45</v>
      </c>
      <c r="W10" s="9" t="s">
        <v>46</v>
      </c>
      <c r="X10" s="10">
        <v>422</v>
      </c>
      <c r="Y10" s="10">
        <v>1435</v>
      </c>
      <c r="Z10" s="10">
        <f t="shared" si="0"/>
        <v>1857</v>
      </c>
    </row>
    <row r="11" spans="1:26" x14ac:dyDescent="0.2">
      <c r="A11" s="2">
        <v>8</v>
      </c>
      <c r="B11" s="1" t="s">
        <v>27</v>
      </c>
      <c r="C11" s="1" t="s">
        <v>28</v>
      </c>
      <c r="D11" s="1" t="s">
        <v>29</v>
      </c>
      <c r="E11" s="1" t="s">
        <v>30</v>
      </c>
      <c r="F11" s="1" t="s">
        <v>31</v>
      </c>
      <c r="G11" s="1" t="s">
        <v>32</v>
      </c>
      <c r="H11" s="1" t="s">
        <v>73</v>
      </c>
      <c r="I11" s="1" t="s">
        <v>74</v>
      </c>
      <c r="J11" s="1" t="s">
        <v>35</v>
      </c>
      <c r="K11" s="1" t="s">
        <v>75</v>
      </c>
      <c r="L11" s="1" t="s">
        <v>76</v>
      </c>
      <c r="M11" s="1" t="s">
        <v>77</v>
      </c>
      <c r="N11" s="1" t="s">
        <v>38</v>
      </c>
      <c r="O11" s="1" t="s">
        <v>39</v>
      </c>
      <c r="P11" s="1" t="s">
        <v>40</v>
      </c>
      <c r="Q11" s="1" t="s">
        <v>41</v>
      </c>
      <c r="R11" s="1" t="s">
        <v>317</v>
      </c>
      <c r="S11" s="1" t="s">
        <v>50</v>
      </c>
      <c r="T11" s="1" t="s">
        <v>78</v>
      </c>
      <c r="U11" s="7" t="s">
        <v>79</v>
      </c>
      <c r="V11" s="9" t="s">
        <v>45</v>
      </c>
      <c r="W11" s="9" t="s">
        <v>46</v>
      </c>
      <c r="X11" s="10">
        <v>0</v>
      </c>
      <c r="Y11" s="10">
        <v>0</v>
      </c>
      <c r="Z11" s="10">
        <f t="shared" si="0"/>
        <v>0</v>
      </c>
    </row>
    <row r="12" spans="1:26" x14ac:dyDescent="0.2">
      <c r="A12" s="2">
        <v>9</v>
      </c>
      <c r="B12" s="1" t="s">
        <v>27</v>
      </c>
      <c r="C12" s="1" t="s">
        <v>28</v>
      </c>
      <c r="D12" s="1" t="s">
        <v>29</v>
      </c>
      <c r="E12" s="1" t="s">
        <v>30</v>
      </c>
      <c r="F12" s="1" t="s">
        <v>31</v>
      </c>
      <c r="G12" s="1" t="s">
        <v>32</v>
      </c>
      <c r="H12" s="1" t="s">
        <v>65</v>
      </c>
      <c r="I12" s="1" t="s">
        <v>80</v>
      </c>
      <c r="J12" s="1" t="s">
        <v>35</v>
      </c>
      <c r="K12" s="1" t="s">
        <v>35</v>
      </c>
      <c r="L12" s="1" t="s">
        <v>56</v>
      </c>
      <c r="M12" s="1" t="s">
        <v>80</v>
      </c>
      <c r="N12" s="1" t="s">
        <v>38</v>
      </c>
      <c r="O12" s="1" t="s">
        <v>39</v>
      </c>
      <c r="P12" s="1" t="s">
        <v>40</v>
      </c>
      <c r="Q12" s="1" t="s">
        <v>41</v>
      </c>
      <c r="R12" s="1" t="s">
        <v>317</v>
      </c>
      <c r="S12" s="1" t="s">
        <v>50</v>
      </c>
      <c r="T12" s="1" t="s">
        <v>81</v>
      </c>
      <c r="U12" s="7" t="s">
        <v>82</v>
      </c>
      <c r="V12" s="9" t="s">
        <v>45</v>
      </c>
      <c r="W12" s="9" t="s">
        <v>46</v>
      </c>
      <c r="X12" s="10">
        <v>753</v>
      </c>
      <c r="Y12" s="10">
        <v>1979</v>
      </c>
      <c r="Z12" s="10">
        <f t="shared" si="0"/>
        <v>2732</v>
      </c>
    </row>
    <row r="13" spans="1:26" x14ac:dyDescent="0.2">
      <c r="A13" s="2">
        <v>10</v>
      </c>
      <c r="B13" s="1" t="s">
        <v>27</v>
      </c>
      <c r="C13" s="1" t="s">
        <v>28</v>
      </c>
      <c r="D13" s="1" t="s">
        <v>29</v>
      </c>
      <c r="E13" s="1" t="s">
        <v>30</v>
      </c>
      <c r="F13" s="1" t="s">
        <v>31</v>
      </c>
      <c r="G13" s="1" t="s">
        <v>32</v>
      </c>
      <c r="H13" s="1" t="s">
        <v>52</v>
      </c>
      <c r="I13" s="1" t="s">
        <v>30</v>
      </c>
      <c r="J13" s="1" t="s">
        <v>35</v>
      </c>
      <c r="K13" s="1" t="s">
        <v>83</v>
      </c>
      <c r="L13" s="1" t="s">
        <v>29</v>
      </c>
      <c r="M13" s="1" t="s">
        <v>30</v>
      </c>
      <c r="N13" s="1" t="s">
        <v>38</v>
      </c>
      <c r="O13" s="1" t="s">
        <v>39</v>
      </c>
      <c r="P13" s="1" t="s">
        <v>40</v>
      </c>
      <c r="Q13" s="1" t="s">
        <v>41</v>
      </c>
      <c r="R13" s="1" t="s">
        <v>317</v>
      </c>
      <c r="S13" s="1" t="s">
        <v>50</v>
      </c>
      <c r="T13" s="1" t="s">
        <v>84</v>
      </c>
      <c r="U13" s="7" t="s">
        <v>85</v>
      </c>
      <c r="V13" s="9" t="s">
        <v>45</v>
      </c>
      <c r="W13" s="9" t="s">
        <v>46</v>
      </c>
      <c r="X13" s="10">
        <v>175.89638157894737</v>
      </c>
      <c r="Y13" s="10">
        <v>570</v>
      </c>
      <c r="Z13" s="10">
        <f t="shared" si="0"/>
        <v>745.8963815789474</v>
      </c>
    </row>
    <row r="14" spans="1:26" x14ac:dyDescent="0.2">
      <c r="A14" s="2">
        <v>11</v>
      </c>
      <c r="B14" s="1" t="s">
        <v>27</v>
      </c>
      <c r="C14" s="1" t="s">
        <v>28</v>
      </c>
      <c r="D14" s="1" t="s">
        <v>29</v>
      </c>
      <c r="E14" s="1" t="s">
        <v>30</v>
      </c>
      <c r="F14" s="1" t="s">
        <v>31</v>
      </c>
      <c r="G14" s="1" t="s">
        <v>32</v>
      </c>
      <c r="H14" s="1" t="s">
        <v>52</v>
      </c>
      <c r="I14" s="1" t="s">
        <v>61</v>
      </c>
      <c r="J14" s="1" t="s">
        <v>35</v>
      </c>
      <c r="K14" s="1" t="s">
        <v>86</v>
      </c>
      <c r="L14" s="1" t="s">
        <v>29</v>
      </c>
      <c r="M14" s="1" t="s">
        <v>61</v>
      </c>
      <c r="N14" s="1" t="s">
        <v>38</v>
      </c>
      <c r="O14" s="1" t="s">
        <v>39</v>
      </c>
      <c r="P14" s="1" t="s">
        <v>40</v>
      </c>
      <c r="Q14" s="1" t="s">
        <v>41</v>
      </c>
      <c r="R14" s="1" t="s">
        <v>317</v>
      </c>
      <c r="S14" s="1" t="s">
        <v>50</v>
      </c>
      <c r="T14" s="1" t="s">
        <v>87</v>
      </c>
      <c r="U14" s="7" t="s">
        <v>88</v>
      </c>
      <c r="V14" s="9" t="s">
        <v>45</v>
      </c>
      <c r="W14" s="9" t="s">
        <v>46</v>
      </c>
      <c r="X14" s="10">
        <v>153</v>
      </c>
      <c r="Y14" s="10">
        <v>394</v>
      </c>
      <c r="Z14" s="10">
        <f t="shared" si="0"/>
        <v>547</v>
      </c>
    </row>
    <row r="15" spans="1:26" x14ac:dyDescent="0.2">
      <c r="A15" s="2">
        <v>12</v>
      </c>
      <c r="B15" s="1" t="s">
        <v>27</v>
      </c>
      <c r="C15" s="1" t="s">
        <v>28</v>
      </c>
      <c r="D15" s="1" t="s">
        <v>29</v>
      </c>
      <c r="E15" s="1" t="s">
        <v>30</v>
      </c>
      <c r="F15" s="1" t="s">
        <v>31</v>
      </c>
      <c r="G15" s="1" t="s">
        <v>32</v>
      </c>
      <c r="H15" s="1" t="s">
        <v>52</v>
      </c>
      <c r="I15" s="1" t="s">
        <v>30</v>
      </c>
      <c r="J15" s="1" t="s">
        <v>35</v>
      </c>
      <c r="K15" s="1" t="s">
        <v>89</v>
      </c>
      <c r="L15" s="1" t="s">
        <v>29</v>
      </c>
      <c r="M15" s="1" t="s">
        <v>30</v>
      </c>
      <c r="N15" s="1" t="s">
        <v>38</v>
      </c>
      <c r="O15" s="1" t="s">
        <v>39</v>
      </c>
      <c r="P15" s="1" t="s">
        <v>40</v>
      </c>
      <c r="Q15" s="1" t="s">
        <v>41</v>
      </c>
      <c r="R15" s="1" t="s">
        <v>317</v>
      </c>
      <c r="S15" s="1" t="s">
        <v>50</v>
      </c>
      <c r="T15" s="1" t="s">
        <v>90</v>
      </c>
      <c r="U15" s="7" t="s">
        <v>91</v>
      </c>
      <c r="V15" s="9" t="s">
        <v>45</v>
      </c>
      <c r="W15" s="9" t="s">
        <v>46</v>
      </c>
      <c r="X15" s="10">
        <v>637</v>
      </c>
      <c r="Y15" s="10">
        <v>1753</v>
      </c>
      <c r="Z15" s="10">
        <f t="shared" si="0"/>
        <v>2390</v>
      </c>
    </row>
    <row r="16" spans="1:26" x14ac:dyDescent="0.2">
      <c r="A16" s="2">
        <v>13</v>
      </c>
      <c r="B16" s="1" t="s">
        <v>27</v>
      </c>
      <c r="C16" s="1" t="s">
        <v>28</v>
      </c>
      <c r="D16" s="1" t="s">
        <v>29</v>
      </c>
      <c r="E16" s="1" t="s">
        <v>30</v>
      </c>
      <c r="F16" s="1" t="s">
        <v>31</v>
      </c>
      <c r="G16" s="1" t="s">
        <v>32</v>
      </c>
      <c r="H16" s="1" t="s">
        <v>52</v>
      </c>
      <c r="I16" s="1" t="s">
        <v>30</v>
      </c>
      <c r="J16" s="1" t="s">
        <v>92</v>
      </c>
      <c r="K16" s="1" t="s">
        <v>93</v>
      </c>
      <c r="L16" s="1" t="s">
        <v>29</v>
      </c>
      <c r="M16" s="1" t="s">
        <v>30</v>
      </c>
      <c r="N16" s="1" t="s">
        <v>38</v>
      </c>
      <c r="O16" s="1" t="s">
        <v>39</v>
      </c>
      <c r="P16" s="1" t="s">
        <v>40</v>
      </c>
      <c r="Q16" s="1" t="s">
        <v>41</v>
      </c>
      <c r="R16" s="1" t="s">
        <v>317</v>
      </c>
      <c r="S16" s="1" t="s">
        <v>50</v>
      </c>
      <c r="T16" s="1" t="s">
        <v>94</v>
      </c>
      <c r="U16" s="7" t="s">
        <v>95</v>
      </c>
      <c r="V16" s="9" t="s">
        <v>45</v>
      </c>
      <c r="W16" s="9" t="s">
        <v>46</v>
      </c>
      <c r="X16" s="10">
        <v>4475</v>
      </c>
      <c r="Y16" s="10">
        <v>10965</v>
      </c>
      <c r="Z16" s="10">
        <f t="shared" si="0"/>
        <v>15440</v>
      </c>
    </row>
    <row r="17" spans="1:26" x14ac:dyDescent="0.2">
      <c r="A17" s="2">
        <v>14</v>
      </c>
      <c r="B17" s="1" t="s">
        <v>27</v>
      </c>
      <c r="C17" s="1" t="s">
        <v>28</v>
      </c>
      <c r="D17" s="1" t="s">
        <v>29</v>
      </c>
      <c r="E17" s="1" t="s">
        <v>30</v>
      </c>
      <c r="F17" s="1" t="s">
        <v>31</v>
      </c>
      <c r="G17" s="1" t="s">
        <v>32</v>
      </c>
      <c r="H17" s="1" t="s">
        <v>65</v>
      </c>
      <c r="I17" s="1" t="s">
        <v>30</v>
      </c>
      <c r="J17" s="1" t="s">
        <v>96</v>
      </c>
      <c r="K17" s="1" t="s">
        <v>35</v>
      </c>
      <c r="L17" s="1" t="s">
        <v>29</v>
      </c>
      <c r="M17" s="1" t="s">
        <v>30</v>
      </c>
      <c r="N17" s="1" t="s">
        <v>38</v>
      </c>
      <c r="O17" s="1" t="s">
        <v>39</v>
      </c>
      <c r="P17" s="1" t="s">
        <v>40</v>
      </c>
      <c r="Q17" s="1" t="s">
        <v>41</v>
      </c>
      <c r="R17" s="1" t="s">
        <v>317</v>
      </c>
      <c r="S17" s="1" t="s">
        <v>50</v>
      </c>
      <c r="T17" s="1" t="s">
        <v>97</v>
      </c>
      <c r="U17" s="7" t="s">
        <v>98</v>
      </c>
      <c r="V17" s="9" t="s">
        <v>45</v>
      </c>
      <c r="W17" s="9" t="s">
        <v>46</v>
      </c>
      <c r="X17" s="10">
        <v>27601</v>
      </c>
      <c r="Y17" s="10">
        <v>75439</v>
      </c>
      <c r="Z17" s="10">
        <f t="shared" si="0"/>
        <v>103040</v>
      </c>
    </row>
    <row r="18" spans="1:26" x14ac:dyDescent="0.2">
      <c r="A18" s="2">
        <v>15</v>
      </c>
      <c r="B18" s="1" t="s">
        <v>27</v>
      </c>
      <c r="C18" s="1" t="s">
        <v>28</v>
      </c>
      <c r="D18" s="1" t="s">
        <v>29</v>
      </c>
      <c r="E18" s="1" t="s">
        <v>30</v>
      </c>
      <c r="F18" s="1" t="s">
        <v>31</v>
      </c>
      <c r="G18" s="1" t="s">
        <v>32</v>
      </c>
      <c r="H18" s="1" t="s">
        <v>99</v>
      </c>
      <c r="I18" s="1" t="s">
        <v>100</v>
      </c>
      <c r="J18" s="1" t="s">
        <v>35</v>
      </c>
      <c r="K18" s="1" t="s">
        <v>35</v>
      </c>
      <c r="L18" s="1" t="s">
        <v>76</v>
      </c>
      <c r="M18" s="1" t="s">
        <v>100</v>
      </c>
      <c r="N18" s="1" t="s">
        <v>38</v>
      </c>
      <c r="O18" s="1" t="s">
        <v>39</v>
      </c>
      <c r="P18" s="1" t="s">
        <v>40</v>
      </c>
      <c r="Q18" s="1" t="s">
        <v>41</v>
      </c>
      <c r="R18" s="1" t="s">
        <v>317</v>
      </c>
      <c r="S18" s="1" t="s">
        <v>50</v>
      </c>
      <c r="T18" s="1" t="s">
        <v>101</v>
      </c>
      <c r="U18" s="7" t="s">
        <v>102</v>
      </c>
      <c r="V18" s="9" t="s">
        <v>45</v>
      </c>
      <c r="W18" s="9" t="s">
        <v>46</v>
      </c>
      <c r="X18" s="10">
        <v>0</v>
      </c>
      <c r="Y18" s="10">
        <v>0</v>
      </c>
      <c r="Z18" s="10">
        <f t="shared" si="0"/>
        <v>0</v>
      </c>
    </row>
    <row r="19" spans="1:26" x14ac:dyDescent="0.2">
      <c r="A19" s="2">
        <v>16</v>
      </c>
      <c r="B19" s="1" t="s">
        <v>27</v>
      </c>
      <c r="C19" s="1" t="s">
        <v>28</v>
      </c>
      <c r="D19" s="1" t="s">
        <v>29</v>
      </c>
      <c r="E19" s="1" t="s">
        <v>30</v>
      </c>
      <c r="F19" s="1" t="s">
        <v>31</v>
      </c>
      <c r="G19" s="1" t="s">
        <v>32</v>
      </c>
      <c r="H19" s="1" t="s">
        <v>65</v>
      </c>
      <c r="I19" s="1" t="s">
        <v>100</v>
      </c>
      <c r="J19" s="1" t="s">
        <v>35</v>
      </c>
      <c r="K19" s="1" t="s">
        <v>35</v>
      </c>
      <c r="L19" s="1" t="s">
        <v>76</v>
      </c>
      <c r="M19" s="1" t="s">
        <v>100</v>
      </c>
      <c r="N19" s="1" t="s">
        <v>38</v>
      </c>
      <c r="O19" s="1" t="s">
        <v>39</v>
      </c>
      <c r="P19" s="1" t="s">
        <v>40</v>
      </c>
      <c r="Q19" s="1" t="s">
        <v>41</v>
      </c>
      <c r="R19" s="1" t="s">
        <v>317</v>
      </c>
      <c r="S19" s="1" t="s">
        <v>50</v>
      </c>
      <c r="T19" s="1" t="s">
        <v>103</v>
      </c>
      <c r="U19" s="1" t="s">
        <v>104</v>
      </c>
      <c r="V19" s="9" t="s">
        <v>45</v>
      </c>
      <c r="W19" s="9" t="s">
        <v>46</v>
      </c>
      <c r="X19" s="10">
        <v>951</v>
      </c>
      <c r="Y19" s="10">
        <v>2329</v>
      </c>
      <c r="Z19" s="10">
        <f t="shared" si="0"/>
        <v>3280</v>
      </c>
    </row>
    <row r="20" spans="1:26" x14ac:dyDescent="0.2">
      <c r="A20" s="2">
        <v>17</v>
      </c>
      <c r="B20" s="1" t="s">
        <v>27</v>
      </c>
      <c r="C20" s="1" t="s">
        <v>28</v>
      </c>
      <c r="D20" s="1" t="s">
        <v>29</v>
      </c>
      <c r="E20" s="1" t="s">
        <v>30</v>
      </c>
      <c r="F20" s="1" t="s">
        <v>31</v>
      </c>
      <c r="G20" s="1" t="s">
        <v>32</v>
      </c>
      <c r="H20" s="1" t="s">
        <v>65</v>
      </c>
      <c r="I20" s="1" t="s">
        <v>105</v>
      </c>
      <c r="J20" s="1" t="s">
        <v>35</v>
      </c>
      <c r="K20" s="1" t="s">
        <v>35</v>
      </c>
      <c r="L20" s="1" t="s">
        <v>76</v>
      </c>
      <c r="M20" s="1" t="s">
        <v>105</v>
      </c>
      <c r="N20" s="1" t="s">
        <v>38</v>
      </c>
      <c r="O20" s="1" t="s">
        <v>39</v>
      </c>
      <c r="P20" s="1" t="s">
        <v>40</v>
      </c>
      <c r="Q20" s="1" t="s">
        <v>41</v>
      </c>
      <c r="R20" s="1" t="s">
        <v>317</v>
      </c>
      <c r="S20" s="1" t="s">
        <v>50</v>
      </c>
      <c r="T20" s="1" t="s">
        <v>106</v>
      </c>
      <c r="U20" s="1" t="s">
        <v>107</v>
      </c>
      <c r="V20" s="9" t="s">
        <v>45</v>
      </c>
      <c r="W20" s="9" t="s">
        <v>46</v>
      </c>
      <c r="X20" s="10">
        <v>651</v>
      </c>
      <c r="Y20" s="10">
        <v>1632</v>
      </c>
      <c r="Z20" s="10">
        <f t="shared" si="0"/>
        <v>2283</v>
      </c>
    </row>
    <row r="21" spans="1:26" x14ac:dyDescent="0.2">
      <c r="A21" s="2">
        <v>18</v>
      </c>
      <c r="B21" s="1" t="s">
        <v>27</v>
      </c>
      <c r="C21" s="1" t="s">
        <v>28</v>
      </c>
      <c r="D21" s="1" t="s">
        <v>29</v>
      </c>
      <c r="E21" s="1" t="s">
        <v>30</v>
      </c>
      <c r="F21" s="1" t="s">
        <v>31</v>
      </c>
      <c r="G21" s="1" t="s">
        <v>32</v>
      </c>
      <c r="H21" s="1" t="s">
        <v>65</v>
      </c>
      <c r="I21" s="1" t="s">
        <v>108</v>
      </c>
      <c r="J21" s="1" t="s">
        <v>35</v>
      </c>
      <c r="K21" s="1" t="s">
        <v>35</v>
      </c>
      <c r="L21" s="1" t="s">
        <v>76</v>
      </c>
      <c r="M21" s="1" t="s">
        <v>108</v>
      </c>
      <c r="N21" s="1" t="s">
        <v>38</v>
      </c>
      <c r="O21" s="1" t="s">
        <v>39</v>
      </c>
      <c r="P21" s="1" t="s">
        <v>40</v>
      </c>
      <c r="Q21" s="1" t="s">
        <v>41</v>
      </c>
      <c r="R21" s="1" t="s">
        <v>317</v>
      </c>
      <c r="S21" s="1" t="s">
        <v>50</v>
      </c>
      <c r="T21" s="1" t="s">
        <v>109</v>
      </c>
      <c r="U21" s="1" t="s">
        <v>110</v>
      </c>
      <c r="V21" s="9" t="s">
        <v>45</v>
      </c>
      <c r="W21" s="9" t="s">
        <v>46</v>
      </c>
      <c r="X21" s="10">
        <v>633</v>
      </c>
      <c r="Y21" s="10">
        <v>1594</v>
      </c>
      <c r="Z21" s="10">
        <f t="shared" si="0"/>
        <v>2227</v>
      </c>
    </row>
    <row r="22" spans="1:26" x14ac:dyDescent="0.2">
      <c r="A22" s="2">
        <v>19</v>
      </c>
      <c r="B22" s="1" t="s">
        <v>27</v>
      </c>
      <c r="C22" s="1" t="s">
        <v>28</v>
      </c>
      <c r="D22" s="1" t="s">
        <v>29</v>
      </c>
      <c r="E22" s="1" t="s">
        <v>30</v>
      </c>
      <c r="F22" s="1" t="s">
        <v>31</v>
      </c>
      <c r="G22" s="1" t="s">
        <v>32</v>
      </c>
      <c r="H22" s="1" t="s">
        <v>65</v>
      </c>
      <c r="I22" s="1" t="s">
        <v>74</v>
      </c>
      <c r="J22" s="1" t="s">
        <v>35</v>
      </c>
      <c r="K22" s="1" t="s">
        <v>35</v>
      </c>
      <c r="L22" s="1" t="s">
        <v>76</v>
      </c>
      <c r="M22" s="1" t="s">
        <v>77</v>
      </c>
      <c r="N22" s="1" t="s">
        <v>38</v>
      </c>
      <c r="O22" s="1" t="s">
        <v>39</v>
      </c>
      <c r="P22" s="1" t="s">
        <v>40</v>
      </c>
      <c r="Q22" s="1" t="s">
        <v>41</v>
      </c>
      <c r="R22" s="1" t="s">
        <v>317</v>
      </c>
      <c r="S22" s="1" t="s">
        <v>50</v>
      </c>
      <c r="T22" s="1" t="s">
        <v>111</v>
      </c>
      <c r="U22" s="1" t="s">
        <v>112</v>
      </c>
      <c r="V22" s="9" t="s">
        <v>45</v>
      </c>
      <c r="W22" s="9" t="s">
        <v>46</v>
      </c>
      <c r="X22" s="10">
        <v>28584</v>
      </c>
      <c r="Y22" s="10">
        <v>70558</v>
      </c>
      <c r="Z22" s="10">
        <f t="shared" si="0"/>
        <v>99142</v>
      </c>
    </row>
    <row r="23" spans="1:26" x14ac:dyDescent="0.2">
      <c r="A23" s="2">
        <v>20</v>
      </c>
      <c r="B23" s="1" t="s">
        <v>27</v>
      </c>
      <c r="C23" s="1" t="s">
        <v>28</v>
      </c>
      <c r="D23" s="1" t="s">
        <v>29</v>
      </c>
      <c r="E23" s="1" t="s">
        <v>30</v>
      </c>
      <c r="F23" s="1" t="s">
        <v>31</v>
      </c>
      <c r="G23" s="1" t="s">
        <v>32</v>
      </c>
      <c r="H23" s="1" t="s">
        <v>113</v>
      </c>
      <c r="I23" s="1" t="s">
        <v>53</v>
      </c>
      <c r="J23" s="1" t="s">
        <v>114</v>
      </c>
      <c r="K23" s="1" t="s">
        <v>115</v>
      </c>
      <c r="L23" s="1" t="s">
        <v>56</v>
      </c>
      <c r="M23" s="1" t="s">
        <v>53</v>
      </c>
      <c r="N23" s="1" t="s">
        <v>38</v>
      </c>
      <c r="O23" s="1" t="s">
        <v>39</v>
      </c>
      <c r="P23" s="1" t="s">
        <v>40</v>
      </c>
      <c r="Q23" s="1" t="s">
        <v>41</v>
      </c>
      <c r="R23" s="1" t="s">
        <v>317</v>
      </c>
      <c r="S23" s="1" t="s">
        <v>50</v>
      </c>
      <c r="T23" s="1" t="s">
        <v>116</v>
      </c>
      <c r="U23" s="1" t="s">
        <v>117</v>
      </c>
      <c r="V23" s="9" t="s">
        <v>45</v>
      </c>
      <c r="W23" s="9" t="s">
        <v>46</v>
      </c>
      <c r="X23" s="10">
        <v>53639</v>
      </c>
      <c r="Y23" s="10">
        <v>167583</v>
      </c>
      <c r="Z23" s="10">
        <f t="shared" si="0"/>
        <v>221222</v>
      </c>
    </row>
    <row r="24" spans="1:26" x14ac:dyDescent="0.2">
      <c r="A24" s="2">
        <v>21</v>
      </c>
      <c r="B24" s="1" t="s">
        <v>27</v>
      </c>
      <c r="C24" s="1" t="s">
        <v>28</v>
      </c>
      <c r="D24" s="1" t="s">
        <v>29</v>
      </c>
      <c r="E24" s="1" t="s">
        <v>30</v>
      </c>
      <c r="F24" s="1" t="s">
        <v>31</v>
      </c>
      <c r="G24" s="1" t="s">
        <v>32</v>
      </c>
      <c r="H24" s="1" t="s">
        <v>118</v>
      </c>
      <c r="I24" s="1" t="s">
        <v>77</v>
      </c>
      <c r="J24" s="1" t="s">
        <v>35</v>
      </c>
      <c r="K24" s="1" t="s">
        <v>119</v>
      </c>
      <c r="L24" s="1" t="s">
        <v>76</v>
      </c>
      <c r="M24" s="1" t="s">
        <v>77</v>
      </c>
      <c r="N24" s="1" t="s">
        <v>38</v>
      </c>
      <c r="O24" s="1" t="s">
        <v>39</v>
      </c>
      <c r="P24" s="1" t="s">
        <v>40</v>
      </c>
      <c r="Q24" s="1" t="s">
        <v>41</v>
      </c>
      <c r="R24" s="1" t="s">
        <v>317</v>
      </c>
      <c r="S24" s="1" t="s">
        <v>50</v>
      </c>
      <c r="T24" s="1" t="s">
        <v>120</v>
      </c>
      <c r="U24" s="1" t="s">
        <v>121</v>
      </c>
      <c r="V24" s="9" t="s">
        <v>45</v>
      </c>
      <c r="W24" s="9" t="s">
        <v>46</v>
      </c>
      <c r="X24" s="10">
        <v>69</v>
      </c>
      <c r="Y24" s="10">
        <v>129</v>
      </c>
      <c r="Z24" s="10">
        <f t="shared" si="0"/>
        <v>198</v>
      </c>
    </row>
    <row r="25" spans="1:26" x14ac:dyDescent="0.2">
      <c r="A25" s="2">
        <v>22</v>
      </c>
      <c r="B25" s="1" t="s">
        <v>27</v>
      </c>
      <c r="C25" s="1" t="s">
        <v>28</v>
      </c>
      <c r="D25" s="1" t="s">
        <v>29</v>
      </c>
      <c r="E25" s="1" t="s">
        <v>30</v>
      </c>
      <c r="F25" s="1" t="s">
        <v>31</v>
      </c>
      <c r="G25" s="1" t="s">
        <v>32</v>
      </c>
      <c r="H25" s="1" t="s">
        <v>122</v>
      </c>
      <c r="I25" s="1" t="s">
        <v>77</v>
      </c>
      <c r="J25" s="1" t="s">
        <v>35</v>
      </c>
      <c r="K25" s="1" t="s">
        <v>123</v>
      </c>
      <c r="L25" s="1" t="s">
        <v>76</v>
      </c>
      <c r="M25" s="1" t="s">
        <v>77</v>
      </c>
      <c r="N25" s="1" t="s">
        <v>38</v>
      </c>
      <c r="O25" s="1" t="s">
        <v>39</v>
      </c>
      <c r="P25" s="1" t="s">
        <v>40</v>
      </c>
      <c r="Q25" s="1" t="s">
        <v>41</v>
      </c>
      <c r="R25" s="1" t="s">
        <v>317</v>
      </c>
      <c r="S25" s="1" t="s">
        <v>50</v>
      </c>
      <c r="T25" s="1" t="s">
        <v>124</v>
      </c>
      <c r="U25" s="1" t="s">
        <v>125</v>
      </c>
      <c r="V25" s="9" t="s">
        <v>45</v>
      </c>
      <c r="W25" s="9" t="s">
        <v>46</v>
      </c>
      <c r="X25" s="10">
        <v>509</v>
      </c>
      <c r="Y25" s="10">
        <v>1373</v>
      </c>
      <c r="Z25" s="10">
        <f t="shared" si="0"/>
        <v>1882</v>
      </c>
    </row>
    <row r="26" spans="1:26" x14ac:dyDescent="0.2">
      <c r="A26" s="2">
        <v>23</v>
      </c>
      <c r="B26" s="1" t="s">
        <v>27</v>
      </c>
      <c r="C26" s="1" t="s">
        <v>28</v>
      </c>
      <c r="D26" s="1" t="s">
        <v>29</v>
      </c>
      <c r="E26" s="1" t="s">
        <v>30</v>
      </c>
      <c r="F26" s="1" t="s">
        <v>31</v>
      </c>
      <c r="G26" s="1" t="s">
        <v>32</v>
      </c>
      <c r="H26" s="1" t="s">
        <v>126</v>
      </c>
      <c r="I26" s="1" t="s">
        <v>77</v>
      </c>
      <c r="J26" s="1" t="s">
        <v>35</v>
      </c>
      <c r="K26" s="1" t="s">
        <v>127</v>
      </c>
      <c r="L26" s="1" t="s">
        <v>76</v>
      </c>
      <c r="M26" s="1" t="s">
        <v>77</v>
      </c>
      <c r="N26" s="1" t="s">
        <v>38</v>
      </c>
      <c r="O26" s="1" t="s">
        <v>39</v>
      </c>
      <c r="P26" s="1" t="s">
        <v>40</v>
      </c>
      <c r="Q26" s="1" t="s">
        <v>41</v>
      </c>
      <c r="R26" s="1" t="s">
        <v>317</v>
      </c>
      <c r="S26" s="1" t="s">
        <v>50</v>
      </c>
      <c r="T26" s="1" t="s">
        <v>128</v>
      </c>
      <c r="U26" s="1" t="s">
        <v>129</v>
      </c>
      <c r="V26" s="9" t="s">
        <v>45</v>
      </c>
      <c r="W26" s="9" t="s">
        <v>46</v>
      </c>
      <c r="X26" s="10">
        <v>265</v>
      </c>
      <c r="Y26" s="10">
        <v>642</v>
      </c>
      <c r="Z26" s="10">
        <f t="shared" si="0"/>
        <v>907</v>
      </c>
    </row>
    <row r="27" spans="1:26" x14ac:dyDescent="0.2">
      <c r="A27" s="2">
        <v>24</v>
      </c>
      <c r="B27" s="1" t="s">
        <v>27</v>
      </c>
      <c r="C27" s="1" t="s">
        <v>28</v>
      </c>
      <c r="D27" s="1" t="s">
        <v>29</v>
      </c>
      <c r="E27" s="1" t="s">
        <v>30</v>
      </c>
      <c r="F27" s="1" t="s">
        <v>31</v>
      </c>
      <c r="G27" s="1" t="s">
        <v>32</v>
      </c>
      <c r="H27" s="1" t="s">
        <v>130</v>
      </c>
      <c r="I27" s="1" t="s">
        <v>77</v>
      </c>
      <c r="J27" s="1" t="s">
        <v>35</v>
      </c>
      <c r="K27" s="1" t="s">
        <v>131</v>
      </c>
      <c r="L27" s="1" t="s">
        <v>76</v>
      </c>
      <c r="M27" s="1" t="s">
        <v>77</v>
      </c>
      <c r="N27" s="1" t="s">
        <v>38</v>
      </c>
      <c r="O27" s="1" t="s">
        <v>39</v>
      </c>
      <c r="P27" s="1" t="s">
        <v>40</v>
      </c>
      <c r="Q27" s="1" t="s">
        <v>41</v>
      </c>
      <c r="R27" s="1" t="s">
        <v>317</v>
      </c>
      <c r="S27" s="1" t="s">
        <v>50</v>
      </c>
      <c r="T27" s="1" t="s">
        <v>132</v>
      </c>
      <c r="U27" s="1" t="s">
        <v>133</v>
      </c>
      <c r="V27" s="9" t="s">
        <v>45</v>
      </c>
      <c r="W27" s="9" t="s">
        <v>46</v>
      </c>
      <c r="X27" s="10">
        <v>1142</v>
      </c>
      <c r="Y27" s="10">
        <v>3518</v>
      </c>
      <c r="Z27" s="10">
        <f t="shared" si="0"/>
        <v>4660</v>
      </c>
    </row>
    <row r="28" spans="1:26" x14ac:dyDescent="0.2">
      <c r="A28" s="2">
        <v>25</v>
      </c>
      <c r="B28" s="1" t="s">
        <v>27</v>
      </c>
      <c r="C28" s="1" t="s">
        <v>28</v>
      </c>
      <c r="D28" s="1" t="s">
        <v>29</v>
      </c>
      <c r="E28" s="1" t="s">
        <v>30</v>
      </c>
      <c r="F28" s="1" t="s">
        <v>31</v>
      </c>
      <c r="G28" s="1" t="s">
        <v>32</v>
      </c>
      <c r="H28" s="1" t="s">
        <v>134</v>
      </c>
      <c r="I28" s="1" t="s">
        <v>77</v>
      </c>
      <c r="J28" s="1" t="s">
        <v>135</v>
      </c>
      <c r="K28" s="1" t="s">
        <v>136</v>
      </c>
      <c r="L28" s="1" t="s">
        <v>29</v>
      </c>
      <c r="M28" s="1" t="s">
        <v>77</v>
      </c>
      <c r="N28" s="1" t="s">
        <v>38</v>
      </c>
      <c r="O28" s="1" t="s">
        <v>39</v>
      </c>
      <c r="P28" s="1" t="s">
        <v>40</v>
      </c>
      <c r="Q28" s="1" t="s">
        <v>41</v>
      </c>
      <c r="R28" s="1" t="s">
        <v>317</v>
      </c>
      <c r="S28" s="1" t="s">
        <v>50</v>
      </c>
      <c r="T28" s="1" t="s">
        <v>137</v>
      </c>
      <c r="U28" s="1" t="s">
        <v>138</v>
      </c>
      <c r="V28" s="9" t="s">
        <v>45</v>
      </c>
      <c r="W28" s="9" t="s">
        <v>46</v>
      </c>
      <c r="X28" s="10">
        <v>1114</v>
      </c>
      <c r="Y28" s="10">
        <v>3266</v>
      </c>
      <c r="Z28" s="10">
        <f t="shared" si="0"/>
        <v>4380</v>
      </c>
    </row>
    <row r="29" spans="1:26" x14ac:dyDescent="0.2">
      <c r="A29" s="2">
        <v>26</v>
      </c>
      <c r="B29" s="1" t="s">
        <v>27</v>
      </c>
      <c r="C29" s="1" t="s">
        <v>28</v>
      </c>
      <c r="D29" s="1" t="s">
        <v>29</v>
      </c>
      <c r="E29" s="1" t="s">
        <v>30</v>
      </c>
      <c r="F29" s="1" t="s">
        <v>31</v>
      </c>
      <c r="G29" s="1" t="s">
        <v>32</v>
      </c>
      <c r="H29" s="1" t="s">
        <v>139</v>
      </c>
      <c r="I29" s="1" t="s">
        <v>77</v>
      </c>
      <c r="J29" s="1" t="s">
        <v>35</v>
      </c>
      <c r="K29" s="1" t="s">
        <v>140</v>
      </c>
      <c r="L29" s="1" t="s">
        <v>76</v>
      </c>
      <c r="M29" s="1" t="s">
        <v>77</v>
      </c>
      <c r="N29" s="1" t="s">
        <v>38</v>
      </c>
      <c r="O29" s="1" t="s">
        <v>39</v>
      </c>
      <c r="P29" s="1" t="s">
        <v>40</v>
      </c>
      <c r="Q29" s="1" t="s">
        <v>41</v>
      </c>
      <c r="R29" s="1" t="s">
        <v>317</v>
      </c>
      <c r="S29" s="1" t="s">
        <v>50</v>
      </c>
      <c r="T29" s="1" t="s">
        <v>141</v>
      </c>
      <c r="U29" s="1" t="s">
        <v>142</v>
      </c>
      <c r="V29" s="9" t="s">
        <v>45</v>
      </c>
      <c r="W29" s="9" t="s">
        <v>46</v>
      </c>
      <c r="X29" s="10">
        <v>134</v>
      </c>
      <c r="Y29" s="10">
        <v>362</v>
      </c>
      <c r="Z29" s="10">
        <f t="shared" si="0"/>
        <v>496</v>
      </c>
    </row>
    <row r="30" spans="1:26" x14ac:dyDescent="0.2">
      <c r="A30" s="2">
        <v>27</v>
      </c>
      <c r="B30" s="1" t="s">
        <v>27</v>
      </c>
      <c r="C30" s="1" t="s">
        <v>28</v>
      </c>
      <c r="D30" s="1" t="s">
        <v>29</v>
      </c>
      <c r="E30" s="1" t="s">
        <v>30</v>
      </c>
      <c r="F30" s="1" t="s">
        <v>31</v>
      </c>
      <c r="G30" s="1" t="s">
        <v>32</v>
      </c>
      <c r="H30" s="1" t="s">
        <v>143</v>
      </c>
      <c r="I30" s="1" t="s">
        <v>144</v>
      </c>
      <c r="J30" s="1" t="s">
        <v>35</v>
      </c>
      <c r="K30" s="1" t="s">
        <v>145</v>
      </c>
      <c r="L30" s="1" t="s">
        <v>56</v>
      </c>
      <c r="M30" s="1" t="s">
        <v>144</v>
      </c>
      <c r="N30" s="1" t="s">
        <v>38</v>
      </c>
      <c r="O30" s="1" t="s">
        <v>39</v>
      </c>
      <c r="P30" s="1" t="s">
        <v>40</v>
      </c>
      <c r="Q30" s="1" t="s">
        <v>41</v>
      </c>
      <c r="R30" s="1" t="s">
        <v>317</v>
      </c>
      <c r="S30" s="1" t="s">
        <v>50</v>
      </c>
      <c r="T30" s="1" t="s">
        <v>146</v>
      </c>
      <c r="U30" s="1" t="s">
        <v>147</v>
      </c>
      <c r="V30" s="9" t="s">
        <v>45</v>
      </c>
      <c r="W30" s="9" t="s">
        <v>46</v>
      </c>
      <c r="X30" s="10">
        <v>48</v>
      </c>
      <c r="Y30" s="10">
        <v>136</v>
      </c>
      <c r="Z30" s="10">
        <f t="shared" si="0"/>
        <v>184</v>
      </c>
    </row>
    <row r="31" spans="1:26" x14ac:dyDescent="0.2">
      <c r="A31" s="2">
        <v>28</v>
      </c>
      <c r="B31" s="1" t="s">
        <v>27</v>
      </c>
      <c r="C31" s="1" t="s">
        <v>28</v>
      </c>
      <c r="D31" s="1" t="s">
        <v>29</v>
      </c>
      <c r="E31" s="1" t="s">
        <v>30</v>
      </c>
      <c r="F31" s="1" t="s">
        <v>31</v>
      </c>
      <c r="G31" s="1" t="s">
        <v>32</v>
      </c>
      <c r="H31" s="1" t="s">
        <v>148</v>
      </c>
      <c r="I31" s="1" t="s">
        <v>144</v>
      </c>
      <c r="J31" s="1" t="s">
        <v>35</v>
      </c>
      <c r="K31" s="1" t="s">
        <v>149</v>
      </c>
      <c r="L31" s="1" t="s">
        <v>56</v>
      </c>
      <c r="M31" s="1" t="s">
        <v>144</v>
      </c>
      <c r="N31" s="1" t="s">
        <v>38</v>
      </c>
      <c r="O31" s="1" t="s">
        <v>39</v>
      </c>
      <c r="P31" s="1" t="s">
        <v>40</v>
      </c>
      <c r="Q31" s="1" t="s">
        <v>41</v>
      </c>
      <c r="R31" s="1" t="s">
        <v>317</v>
      </c>
      <c r="S31" s="1" t="s">
        <v>50</v>
      </c>
      <c r="T31" s="1" t="s">
        <v>150</v>
      </c>
      <c r="U31" s="1" t="s">
        <v>151</v>
      </c>
      <c r="V31" s="9" t="s">
        <v>45</v>
      </c>
      <c r="W31" s="9" t="s">
        <v>46</v>
      </c>
      <c r="X31" s="10">
        <v>3384</v>
      </c>
      <c r="Y31" s="10">
        <v>8733</v>
      </c>
      <c r="Z31" s="10">
        <f t="shared" si="0"/>
        <v>12117</v>
      </c>
    </row>
    <row r="32" spans="1:26" x14ac:dyDescent="0.2">
      <c r="A32" s="2">
        <v>29</v>
      </c>
      <c r="B32" s="1" t="s">
        <v>27</v>
      </c>
      <c r="C32" s="1" t="s">
        <v>28</v>
      </c>
      <c r="D32" s="1" t="s">
        <v>29</v>
      </c>
      <c r="E32" s="1" t="s">
        <v>30</v>
      </c>
      <c r="F32" s="1" t="s">
        <v>31</v>
      </c>
      <c r="G32" s="1" t="s">
        <v>32</v>
      </c>
      <c r="H32" s="1" t="s">
        <v>152</v>
      </c>
      <c r="I32" s="1" t="s">
        <v>74</v>
      </c>
      <c r="J32" s="1" t="s">
        <v>35</v>
      </c>
      <c r="K32" s="1" t="s">
        <v>153</v>
      </c>
      <c r="L32" s="1" t="s">
        <v>76</v>
      </c>
      <c r="M32" s="1" t="s">
        <v>77</v>
      </c>
      <c r="N32" s="1" t="s">
        <v>38</v>
      </c>
      <c r="O32" s="1" t="s">
        <v>39</v>
      </c>
      <c r="P32" s="1" t="s">
        <v>40</v>
      </c>
      <c r="Q32" s="1" t="s">
        <v>41</v>
      </c>
      <c r="R32" s="1" t="s">
        <v>317</v>
      </c>
      <c r="S32" s="1" t="s">
        <v>50</v>
      </c>
      <c r="T32" s="1" t="s">
        <v>154</v>
      </c>
      <c r="U32" s="1" t="s">
        <v>155</v>
      </c>
      <c r="V32" s="9" t="s">
        <v>45</v>
      </c>
      <c r="W32" s="9" t="s">
        <v>46</v>
      </c>
      <c r="X32" s="10">
        <v>2783</v>
      </c>
      <c r="Y32" s="10">
        <v>7101</v>
      </c>
      <c r="Z32" s="10">
        <f t="shared" si="0"/>
        <v>9884</v>
      </c>
    </row>
    <row r="33" spans="1:26" x14ac:dyDescent="0.2">
      <c r="A33" s="2">
        <v>30</v>
      </c>
      <c r="B33" s="1" t="s">
        <v>27</v>
      </c>
      <c r="C33" s="1" t="s">
        <v>28</v>
      </c>
      <c r="D33" s="1" t="s">
        <v>29</v>
      </c>
      <c r="E33" s="1" t="s">
        <v>30</v>
      </c>
      <c r="F33" s="1" t="s">
        <v>31</v>
      </c>
      <c r="G33" s="1" t="s">
        <v>32</v>
      </c>
      <c r="H33" s="1" t="s">
        <v>156</v>
      </c>
      <c r="I33" s="1" t="s">
        <v>144</v>
      </c>
      <c r="J33" s="1" t="s">
        <v>35</v>
      </c>
      <c r="K33" s="1" t="s">
        <v>157</v>
      </c>
      <c r="L33" s="1" t="s">
        <v>56</v>
      </c>
      <c r="M33" s="1" t="s">
        <v>144</v>
      </c>
      <c r="N33" s="1" t="s">
        <v>38</v>
      </c>
      <c r="O33" s="1" t="s">
        <v>39</v>
      </c>
      <c r="P33" s="1" t="s">
        <v>40</v>
      </c>
      <c r="Q33" s="1" t="s">
        <v>41</v>
      </c>
      <c r="R33" s="1" t="s">
        <v>317</v>
      </c>
      <c r="S33" s="1" t="s">
        <v>50</v>
      </c>
      <c r="T33" s="1" t="s">
        <v>158</v>
      </c>
      <c r="U33" s="1" t="s">
        <v>159</v>
      </c>
      <c r="V33" s="9" t="s">
        <v>45</v>
      </c>
      <c r="W33" s="9" t="s">
        <v>46</v>
      </c>
      <c r="X33" s="10">
        <v>8</v>
      </c>
      <c r="Y33" s="10">
        <v>21</v>
      </c>
      <c r="Z33" s="10">
        <f t="shared" si="0"/>
        <v>29</v>
      </c>
    </row>
    <row r="34" spans="1:26" x14ac:dyDescent="0.2">
      <c r="A34" s="2">
        <v>31</v>
      </c>
      <c r="B34" s="1" t="s">
        <v>27</v>
      </c>
      <c r="C34" s="1" t="s">
        <v>28</v>
      </c>
      <c r="D34" s="1" t="s">
        <v>29</v>
      </c>
      <c r="E34" s="1" t="s">
        <v>30</v>
      </c>
      <c r="F34" s="1" t="s">
        <v>31</v>
      </c>
      <c r="G34" s="1" t="s">
        <v>32</v>
      </c>
      <c r="H34" s="1" t="s">
        <v>160</v>
      </c>
      <c r="I34" s="1" t="s">
        <v>144</v>
      </c>
      <c r="J34" s="1" t="s">
        <v>35</v>
      </c>
      <c r="K34" s="1" t="s">
        <v>157</v>
      </c>
      <c r="L34" s="1" t="s">
        <v>56</v>
      </c>
      <c r="M34" s="1" t="s">
        <v>144</v>
      </c>
      <c r="N34" s="1" t="s">
        <v>38</v>
      </c>
      <c r="O34" s="1" t="s">
        <v>39</v>
      </c>
      <c r="P34" s="1" t="s">
        <v>40</v>
      </c>
      <c r="Q34" s="1" t="s">
        <v>41</v>
      </c>
      <c r="R34" s="1" t="s">
        <v>317</v>
      </c>
      <c r="S34" s="1" t="s">
        <v>50</v>
      </c>
      <c r="T34" s="1" t="s">
        <v>161</v>
      </c>
      <c r="U34" s="1" t="s">
        <v>162</v>
      </c>
      <c r="V34" s="9" t="s">
        <v>45</v>
      </c>
      <c r="W34" s="9" t="s">
        <v>46</v>
      </c>
      <c r="X34" s="10">
        <v>14</v>
      </c>
      <c r="Y34" s="10">
        <v>41</v>
      </c>
      <c r="Z34" s="10">
        <f t="shared" si="0"/>
        <v>55</v>
      </c>
    </row>
    <row r="35" spans="1:26" x14ac:dyDescent="0.2">
      <c r="A35" s="2">
        <v>32</v>
      </c>
      <c r="B35" s="1" t="s">
        <v>27</v>
      </c>
      <c r="C35" s="1" t="s">
        <v>28</v>
      </c>
      <c r="D35" s="1" t="s">
        <v>29</v>
      </c>
      <c r="E35" s="1" t="s">
        <v>30</v>
      </c>
      <c r="F35" s="1" t="s">
        <v>31</v>
      </c>
      <c r="G35" s="1" t="s">
        <v>32</v>
      </c>
      <c r="H35" s="1" t="s">
        <v>163</v>
      </c>
      <c r="I35" s="1" t="s">
        <v>144</v>
      </c>
      <c r="J35" s="1" t="s">
        <v>35</v>
      </c>
      <c r="K35" s="1" t="s">
        <v>157</v>
      </c>
      <c r="L35" s="1" t="s">
        <v>56</v>
      </c>
      <c r="M35" s="1" t="s">
        <v>144</v>
      </c>
      <c r="N35" s="1" t="s">
        <v>38</v>
      </c>
      <c r="O35" s="1" t="s">
        <v>39</v>
      </c>
      <c r="P35" s="1" t="s">
        <v>40</v>
      </c>
      <c r="Q35" s="1" t="s">
        <v>41</v>
      </c>
      <c r="R35" s="1" t="s">
        <v>317</v>
      </c>
      <c r="S35" s="1" t="s">
        <v>50</v>
      </c>
      <c r="T35" s="1" t="s">
        <v>164</v>
      </c>
      <c r="U35" s="1" t="s">
        <v>165</v>
      </c>
      <c r="V35" s="9" t="s">
        <v>45</v>
      </c>
      <c r="W35" s="9" t="s">
        <v>46</v>
      </c>
      <c r="X35" s="10">
        <v>18</v>
      </c>
      <c r="Y35" s="10">
        <v>72</v>
      </c>
      <c r="Z35" s="10">
        <f t="shared" si="0"/>
        <v>90</v>
      </c>
    </row>
    <row r="36" spans="1:26" x14ac:dyDescent="0.2">
      <c r="A36" s="2">
        <v>33</v>
      </c>
      <c r="B36" s="1" t="s">
        <v>27</v>
      </c>
      <c r="C36" s="1" t="s">
        <v>28</v>
      </c>
      <c r="D36" s="1" t="s">
        <v>29</v>
      </c>
      <c r="E36" s="1" t="s">
        <v>30</v>
      </c>
      <c r="F36" s="1" t="s">
        <v>31</v>
      </c>
      <c r="G36" s="1" t="s">
        <v>32</v>
      </c>
      <c r="H36" s="1" t="s">
        <v>166</v>
      </c>
      <c r="I36" s="1" t="s">
        <v>80</v>
      </c>
      <c r="J36" s="1" t="s">
        <v>35</v>
      </c>
      <c r="K36" s="1" t="s">
        <v>167</v>
      </c>
      <c r="L36" s="1" t="s">
        <v>56</v>
      </c>
      <c r="M36" s="1" t="s">
        <v>80</v>
      </c>
      <c r="N36" s="1" t="s">
        <v>38</v>
      </c>
      <c r="O36" s="1" t="s">
        <v>39</v>
      </c>
      <c r="P36" s="1" t="s">
        <v>40</v>
      </c>
      <c r="Q36" s="1" t="s">
        <v>41</v>
      </c>
      <c r="R36" s="1" t="s">
        <v>317</v>
      </c>
      <c r="S36" s="1" t="s">
        <v>50</v>
      </c>
      <c r="T36" s="1" t="s">
        <v>168</v>
      </c>
      <c r="U36" s="1" t="s">
        <v>169</v>
      </c>
      <c r="V36" s="9" t="s">
        <v>45</v>
      </c>
      <c r="W36" s="9" t="s">
        <v>46</v>
      </c>
      <c r="X36" s="10">
        <v>1958</v>
      </c>
      <c r="Y36" s="10">
        <v>4833</v>
      </c>
      <c r="Z36" s="10">
        <f t="shared" si="0"/>
        <v>6791</v>
      </c>
    </row>
    <row r="37" spans="1:26" x14ac:dyDescent="0.2">
      <c r="A37" s="2">
        <v>34</v>
      </c>
      <c r="B37" s="1" t="s">
        <v>27</v>
      </c>
      <c r="C37" s="1" t="s">
        <v>28</v>
      </c>
      <c r="D37" s="1" t="s">
        <v>29</v>
      </c>
      <c r="E37" s="1" t="s">
        <v>30</v>
      </c>
      <c r="F37" s="1" t="s">
        <v>31</v>
      </c>
      <c r="G37" s="1" t="s">
        <v>32</v>
      </c>
      <c r="H37" s="1" t="s">
        <v>65</v>
      </c>
      <c r="I37" s="1" t="s">
        <v>170</v>
      </c>
      <c r="J37" s="1" t="s">
        <v>35</v>
      </c>
      <c r="K37" s="1" t="s">
        <v>171</v>
      </c>
      <c r="L37" s="1" t="s">
        <v>49</v>
      </c>
      <c r="M37" s="1" t="s">
        <v>170</v>
      </c>
      <c r="N37" s="1" t="s">
        <v>38</v>
      </c>
      <c r="O37" s="1" t="s">
        <v>39</v>
      </c>
      <c r="P37" s="1" t="s">
        <v>40</v>
      </c>
      <c r="Q37" s="1" t="s">
        <v>41</v>
      </c>
      <c r="R37" s="1" t="s">
        <v>317</v>
      </c>
      <c r="S37" s="1" t="s">
        <v>50</v>
      </c>
      <c r="T37" s="1" t="s">
        <v>172</v>
      </c>
      <c r="U37" s="1" t="s">
        <v>173</v>
      </c>
      <c r="V37" s="9" t="s">
        <v>45</v>
      </c>
      <c r="W37" s="9" t="s">
        <v>46</v>
      </c>
      <c r="X37" s="10">
        <v>25287</v>
      </c>
      <c r="Y37" s="10">
        <v>58905</v>
      </c>
      <c r="Z37" s="10">
        <f t="shared" si="0"/>
        <v>84192</v>
      </c>
    </row>
    <row r="38" spans="1:26" x14ac:dyDescent="0.2">
      <c r="A38" s="2">
        <v>35</v>
      </c>
      <c r="B38" s="1" t="s">
        <v>27</v>
      </c>
      <c r="C38" s="1" t="s">
        <v>28</v>
      </c>
      <c r="D38" s="1" t="s">
        <v>29</v>
      </c>
      <c r="E38" s="1" t="s">
        <v>30</v>
      </c>
      <c r="F38" s="1" t="s">
        <v>31</v>
      </c>
      <c r="G38" s="1" t="s">
        <v>32</v>
      </c>
      <c r="H38" s="1" t="s">
        <v>174</v>
      </c>
      <c r="I38" s="1" t="s">
        <v>80</v>
      </c>
      <c r="J38" s="1" t="s">
        <v>35</v>
      </c>
      <c r="K38" s="1" t="s">
        <v>175</v>
      </c>
      <c r="L38" s="1" t="s">
        <v>56</v>
      </c>
      <c r="M38" s="1" t="s">
        <v>80</v>
      </c>
      <c r="N38" s="1" t="s">
        <v>38</v>
      </c>
      <c r="O38" s="1" t="s">
        <v>39</v>
      </c>
      <c r="P38" s="1" t="s">
        <v>40</v>
      </c>
      <c r="Q38" s="1" t="s">
        <v>41</v>
      </c>
      <c r="R38" s="1" t="s">
        <v>317</v>
      </c>
      <c r="S38" s="1" t="s">
        <v>50</v>
      </c>
      <c r="T38" s="1" t="s">
        <v>176</v>
      </c>
      <c r="U38" s="1" t="s">
        <v>177</v>
      </c>
      <c r="V38" s="9" t="s">
        <v>45</v>
      </c>
      <c r="W38" s="9" t="s">
        <v>46</v>
      </c>
      <c r="X38" s="10">
        <v>1</v>
      </c>
      <c r="Y38" s="10">
        <v>5</v>
      </c>
      <c r="Z38" s="10">
        <f t="shared" si="0"/>
        <v>6</v>
      </c>
    </row>
    <row r="39" spans="1:26" x14ac:dyDescent="0.2">
      <c r="A39" s="2">
        <v>36</v>
      </c>
      <c r="B39" s="1" t="s">
        <v>27</v>
      </c>
      <c r="C39" s="1" t="s">
        <v>28</v>
      </c>
      <c r="D39" s="1" t="s">
        <v>29</v>
      </c>
      <c r="E39" s="1" t="s">
        <v>30</v>
      </c>
      <c r="F39" s="1" t="s">
        <v>31</v>
      </c>
      <c r="G39" s="1" t="s">
        <v>32</v>
      </c>
      <c r="H39" s="1" t="s">
        <v>52</v>
      </c>
      <c r="I39" s="1" t="s">
        <v>80</v>
      </c>
      <c r="J39" s="1" t="s">
        <v>35</v>
      </c>
      <c r="K39" s="1" t="s">
        <v>178</v>
      </c>
      <c r="L39" s="1" t="s">
        <v>56</v>
      </c>
      <c r="M39" s="1" t="s">
        <v>80</v>
      </c>
      <c r="N39" s="1" t="s">
        <v>38</v>
      </c>
      <c r="O39" s="1" t="s">
        <v>39</v>
      </c>
      <c r="P39" s="1" t="s">
        <v>40</v>
      </c>
      <c r="Q39" s="1" t="s">
        <v>41</v>
      </c>
      <c r="R39" s="1" t="s">
        <v>317</v>
      </c>
      <c r="S39" s="1" t="s">
        <v>50</v>
      </c>
      <c r="T39" s="1" t="s">
        <v>179</v>
      </c>
      <c r="U39" s="1" t="s">
        <v>180</v>
      </c>
      <c r="V39" s="9" t="s">
        <v>45</v>
      </c>
      <c r="W39" s="9" t="s">
        <v>46</v>
      </c>
      <c r="X39" s="10">
        <v>590</v>
      </c>
      <c r="Y39" s="10">
        <v>1581</v>
      </c>
      <c r="Z39" s="10">
        <f t="shared" si="0"/>
        <v>2171</v>
      </c>
    </row>
    <row r="40" spans="1:26" x14ac:dyDescent="0.2">
      <c r="A40" s="2">
        <v>37</v>
      </c>
      <c r="B40" s="1" t="s">
        <v>27</v>
      </c>
      <c r="C40" s="1" t="s">
        <v>28</v>
      </c>
      <c r="D40" s="1" t="s">
        <v>29</v>
      </c>
      <c r="E40" s="1" t="s">
        <v>30</v>
      </c>
      <c r="F40" s="1" t="s">
        <v>31</v>
      </c>
      <c r="G40" s="1" t="s">
        <v>32</v>
      </c>
      <c r="H40" s="1" t="s">
        <v>181</v>
      </c>
      <c r="I40" s="1" t="s">
        <v>80</v>
      </c>
      <c r="J40" s="1" t="s">
        <v>35</v>
      </c>
      <c r="K40" s="1" t="s">
        <v>35</v>
      </c>
      <c r="L40" s="1" t="s">
        <v>56</v>
      </c>
      <c r="M40" s="1" t="s">
        <v>80</v>
      </c>
      <c r="N40" s="1" t="s">
        <v>38</v>
      </c>
      <c r="O40" s="1" t="s">
        <v>39</v>
      </c>
      <c r="P40" s="1" t="s">
        <v>40</v>
      </c>
      <c r="Q40" s="1" t="s">
        <v>41</v>
      </c>
      <c r="R40" s="1" t="s">
        <v>317</v>
      </c>
      <c r="S40" s="1" t="s">
        <v>50</v>
      </c>
      <c r="T40" s="1" t="s">
        <v>182</v>
      </c>
      <c r="U40" s="1" t="s">
        <v>183</v>
      </c>
      <c r="V40" s="9" t="s">
        <v>45</v>
      </c>
      <c r="W40" s="9" t="s">
        <v>46</v>
      </c>
      <c r="X40" s="10">
        <v>1241</v>
      </c>
      <c r="Y40" s="10">
        <v>2958</v>
      </c>
      <c r="Z40" s="10">
        <f t="shared" si="0"/>
        <v>4199</v>
      </c>
    </row>
    <row r="41" spans="1:26" x14ac:dyDescent="0.2">
      <c r="A41" s="2">
        <v>38</v>
      </c>
      <c r="B41" s="1" t="s">
        <v>27</v>
      </c>
      <c r="C41" s="1" t="s">
        <v>28</v>
      </c>
      <c r="D41" s="1" t="s">
        <v>29</v>
      </c>
      <c r="E41" s="1" t="s">
        <v>30</v>
      </c>
      <c r="F41" s="1" t="s">
        <v>31</v>
      </c>
      <c r="G41" s="1" t="s">
        <v>32</v>
      </c>
      <c r="H41" s="1" t="s">
        <v>52</v>
      </c>
      <c r="I41" s="1" t="s">
        <v>80</v>
      </c>
      <c r="J41" s="1" t="s">
        <v>35</v>
      </c>
      <c r="K41" s="1" t="s">
        <v>184</v>
      </c>
      <c r="L41" s="1" t="s">
        <v>56</v>
      </c>
      <c r="M41" s="1" t="s">
        <v>80</v>
      </c>
      <c r="N41" s="1" t="s">
        <v>38</v>
      </c>
      <c r="O41" s="1" t="s">
        <v>39</v>
      </c>
      <c r="P41" s="1" t="s">
        <v>40</v>
      </c>
      <c r="Q41" s="1" t="s">
        <v>41</v>
      </c>
      <c r="R41" s="1" t="s">
        <v>317</v>
      </c>
      <c r="S41" s="1" t="s">
        <v>50</v>
      </c>
      <c r="T41" s="1" t="s">
        <v>185</v>
      </c>
      <c r="U41" s="1" t="s">
        <v>186</v>
      </c>
      <c r="V41" s="9" t="s">
        <v>45</v>
      </c>
      <c r="W41" s="9" t="s">
        <v>46</v>
      </c>
      <c r="X41" s="10">
        <v>117</v>
      </c>
      <c r="Y41" s="10">
        <v>452</v>
      </c>
      <c r="Z41" s="10">
        <f t="shared" si="0"/>
        <v>569</v>
      </c>
    </row>
    <row r="42" spans="1:26" x14ac:dyDescent="0.2">
      <c r="A42" s="2">
        <v>39</v>
      </c>
      <c r="B42" s="1" t="s">
        <v>27</v>
      </c>
      <c r="C42" s="1" t="s">
        <v>28</v>
      </c>
      <c r="D42" s="1" t="s">
        <v>29</v>
      </c>
      <c r="E42" s="1" t="s">
        <v>30</v>
      </c>
      <c r="F42" s="1" t="s">
        <v>31</v>
      </c>
      <c r="G42" s="1" t="s">
        <v>32</v>
      </c>
      <c r="H42" s="1" t="s">
        <v>187</v>
      </c>
      <c r="I42" s="1" t="s">
        <v>105</v>
      </c>
      <c r="J42" s="1" t="s">
        <v>35</v>
      </c>
      <c r="K42" s="1" t="s">
        <v>188</v>
      </c>
      <c r="L42" s="1" t="s">
        <v>76</v>
      </c>
      <c r="M42" s="1" t="s">
        <v>105</v>
      </c>
      <c r="N42" s="1" t="s">
        <v>38</v>
      </c>
      <c r="O42" s="1" t="s">
        <v>39</v>
      </c>
      <c r="P42" s="1" t="s">
        <v>40</v>
      </c>
      <c r="Q42" s="1" t="s">
        <v>41</v>
      </c>
      <c r="R42" s="1" t="s">
        <v>317</v>
      </c>
      <c r="S42" s="1" t="s">
        <v>50</v>
      </c>
      <c r="T42" s="1" t="s">
        <v>189</v>
      </c>
      <c r="U42" s="1" t="s">
        <v>190</v>
      </c>
      <c r="V42" s="9" t="s">
        <v>45</v>
      </c>
      <c r="W42" s="9" t="s">
        <v>46</v>
      </c>
      <c r="X42" s="10">
        <v>2183</v>
      </c>
      <c r="Y42" s="10">
        <v>6536</v>
      </c>
      <c r="Z42" s="10">
        <f t="shared" si="0"/>
        <v>8719</v>
      </c>
    </row>
    <row r="43" spans="1:26" x14ac:dyDescent="0.2">
      <c r="A43" s="2">
        <v>40</v>
      </c>
      <c r="B43" s="1" t="s">
        <v>27</v>
      </c>
      <c r="C43" s="1" t="s">
        <v>28</v>
      </c>
      <c r="D43" s="1" t="s">
        <v>29</v>
      </c>
      <c r="E43" s="1" t="s">
        <v>30</v>
      </c>
      <c r="F43" s="1" t="s">
        <v>31</v>
      </c>
      <c r="G43" s="1" t="s">
        <v>32</v>
      </c>
      <c r="H43" s="1" t="s">
        <v>191</v>
      </c>
      <c r="I43" s="1" t="s">
        <v>30</v>
      </c>
      <c r="J43" s="1" t="s">
        <v>192</v>
      </c>
      <c r="K43" s="1" t="s">
        <v>193</v>
      </c>
      <c r="L43" s="1" t="s">
        <v>29</v>
      </c>
      <c r="M43" s="1" t="s">
        <v>30</v>
      </c>
      <c r="N43" s="1" t="s">
        <v>38</v>
      </c>
      <c r="O43" s="1" t="s">
        <v>39</v>
      </c>
      <c r="P43" s="1" t="s">
        <v>40</v>
      </c>
      <c r="Q43" s="1" t="s">
        <v>41</v>
      </c>
      <c r="R43" s="1" t="s">
        <v>317</v>
      </c>
      <c r="S43" s="1" t="s">
        <v>50</v>
      </c>
      <c r="T43" s="1" t="s">
        <v>194</v>
      </c>
      <c r="U43" s="1" t="s">
        <v>195</v>
      </c>
      <c r="V43" s="9" t="s">
        <v>45</v>
      </c>
      <c r="W43" s="9" t="s">
        <v>46</v>
      </c>
      <c r="X43" s="10">
        <v>1627</v>
      </c>
      <c r="Y43" s="10">
        <v>3835</v>
      </c>
      <c r="Z43" s="10">
        <f t="shared" si="0"/>
        <v>5462</v>
      </c>
    </row>
    <row r="44" spans="1:26" x14ac:dyDescent="0.2">
      <c r="A44" s="2">
        <v>41</v>
      </c>
      <c r="B44" s="1" t="s">
        <v>27</v>
      </c>
      <c r="C44" s="1" t="s">
        <v>28</v>
      </c>
      <c r="D44" s="1" t="s">
        <v>29</v>
      </c>
      <c r="E44" s="1" t="s">
        <v>30</v>
      </c>
      <c r="F44" s="1" t="s">
        <v>31</v>
      </c>
      <c r="G44" s="1" t="s">
        <v>32</v>
      </c>
      <c r="H44" s="1" t="s">
        <v>52</v>
      </c>
      <c r="I44" s="1" t="s">
        <v>30</v>
      </c>
      <c r="J44" s="1" t="s">
        <v>196</v>
      </c>
      <c r="K44" s="1" t="s">
        <v>197</v>
      </c>
      <c r="L44" s="1" t="s">
        <v>29</v>
      </c>
      <c r="M44" s="1" t="s">
        <v>30</v>
      </c>
      <c r="N44" s="1" t="s">
        <v>38</v>
      </c>
      <c r="O44" s="1" t="s">
        <v>39</v>
      </c>
      <c r="P44" s="1" t="s">
        <v>40</v>
      </c>
      <c r="Q44" s="1" t="s">
        <v>41</v>
      </c>
      <c r="R44" s="1" t="s">
        <v>317</v>
      </c>
      <c r="S44" s="1" t="s">
        <v>50</v>
      </c>
      <c r="T44" s="1" t="s">
        <v>198</v>
      </c>
      <c r="U44" s="1" t="s">
        <v>199</v>
      </c>
      <c r="V44" s="9" t="s">
        <v>45</v>
      </c>
      <c r="W44" s="9" t="s">
        <v>46</v>
      </c>
      <c r="X44" s="10">
        <v>1423</v>
      </c>
      <c r="Y44" s="10">
        <v>4179</v>
      </c>
      <c r="Z44" s="10">
        <f t="shared" si="0"/>
        <v>5602</v>
      </c>
    </row>
    <row r="45" spans="1:26" x14ac:dyDescent="0.2">
      <c r="A45" s="2">
        <v>42</v>
      </c>
      <c r="B45" s="1" t="s">
        <v>27</v>
      </c>
      <c r="C45" s="1" t="s">
        <v>28</v>
      </c>
      <c r="D45" s="1" t="s">
        <v>29</v>
      </c>
      <c r="E45" s="1" t="s">
        <v>30</v>
      </c>
      <c r="F45" s="1" t="s">
        <v>31</v>
      </c>
      <c r="G45" s="1" t="s">
        <v>32</v>
      </c>
      <c r="H45" s="1" t="s">
        <v>200</v>
      </c>
      <c r="I45" s="1" t="s">
        <v>30</v>
      </c>
      <c r="J45" s="1" t="s">
        <v>35</v>
      </c>
      <c r="K45" s="1" t="s">
        <v>35</v>
      </c>
      <c r="L45" s="1" t="s">
        <v>29</v>
      </c>
      <c r="M45" s="1" t="s">
        <v>30</v>
      </c>
      <c r="N45" s="1" t="s">
        <v>38</v>
      </c>
      <c r="O45" s="1" t="s">
        <v>39</v>
      </c>
      <c r="P45" s="1" t="s">
        <v>40</v>
      </c>
      <c r="Q45" s="1" t="s">
        <v>41</v>
      </c>
      <c r="R45" s="1" t="s">
        <v>317</v>
      </c>
      <c r="S45" s="1" t="s">
        <v>201</v>
      </c>
      <c r="T45" s="1" t="s">
        <v>202</v>
      </c>
      <c r="U45" s="1" t="s">
        <v>203</v>
      </c>
      <c r="V45" s="9" t="s">
        <v>45</v>
      </c>
      <c r="W45" s="9" t="s">
        <v>46</v>
      </c>
      <c r="X45" s="10">
        <v>2598</v>
      </c>
      <c r="Y45" s="10">
        <v>4946</v>
      </c>
      <c r="Z45" s="10">
        <f t="shared" si="0"/>
        <v>7544</v>
      </c>
    </row>
    <row r="46" spans="1:26" x14ac:dyDescent="0.2">
      <c r="A46" s="2">
        <v>43</v>
      </c>
      <c r="B46" s="1" t="s">
        <v>27</v>
      </c>
      <c r="C46" s="1" t="s">
        <v>28</v>
      </c>
      <c r="D46" s="1" t="s">
        <v>29</v>
      </c>
      <c r="E46" s="1" t="s">
        <v>30</v>
      </c>
      <c r="F46" s="1" t="s">
        <v>31</v>
      </c>
      <c r="G46" s="1" t="s">
        <v>32</v>
      </c>
      <c r="H46" s="1" t="s">
        <v>204</v>
      </c>
      <c r="I46" s="1" t="s">
        <v>105</v>
      </c>
      <c r="J46" s="1" t="s">
        <v>35</v>
      </c>
      <c r="K46" s="1" t="s">
        <v>205</v>
      </c>
      <c r="L46" s="1" t="s">
        <v>29</v>
      </c>
      <c r="M46" s="1" t="s">
        <v>105</v>
      </c>
      <c r="N46" s="1" t="s">
        <v>38</v>
      </c>
      <c r="O46" s="1" t="s">
        <v>39</v>
      </c>
      <c r="P46" s="1" t="s">
        <v>40</v>
      </c>
      <c r="Q46" s="1" t="s">
        <v>41</v>
      </c>
      <c r="R46" s="1" t="s">
        <v>317</v>
      </c>
      <c r="S46" s="1" t="s">
        <v>50</v>
      </c>
      <c r="T46" s="1" t="s">
        <v>206</v>
      </c>
      <c r="U46" s="1" t="s">
        <v>207</v>
      </c>
      <c r="V46" s="9" t="s">
        <v>45</v>
      </c>
      <c r="W46" s="9" t="s">
        <v>46</v>
      </c>
      <c r="X46" s="10">
        <v>58</v>
      </c>
      <c r="Y46" s="10">
        <v>157</v>
      </c>
      <c r="Z46" s="10">
        <f t="shared" si="0"/>
        <v>215</v>
      </c>
    </row>
    <row r="47" spans="1:26" x14ac:dyDescent="0.2">
      <c r="A47" s="2">
        <v>44</v>
      </c>
      <c r="B47" s="1" t="s">
        <v>27</v>
      </c>
      <c r="C47" s="1" t="s">
        <v>28</v>
      </c>
      <c r="D47" s="1" t="s">
        <v>29</v>
      </c>
      <c r="E47" s="1" t="s">
        <v>30</v>
      </c>
      <c r="F47" s="1" t="s">
        <v>31</v>
      </c>
      <c r="G47" s="1" t="s">
        <v>32</v>
      </c>
      <c r="H47" s="1" t="s">
        <v>187</v>
      </c>
      <c r="I47" s="1" t="s">
        <v>61</v>
      </c>
      <c r="J47" s="1" t="s">
        <v>35</v>
      </c>
      <c r="K47" s="1" t="s">
        <v>208</v>
      </c>
      <c r="L47" s="1" t="s">
        <v>29</v>
      </c>
      <c r="M47" s="1" t="s">
        <v>61</v>
      </c>
      <c r="N47" s="1" t="s">
        <v>38</v>
      </c>
      <c r="O47" s="1" t="s">
        <v>39</v>
      </c>
      <c r="P47" s="1" t="s">
        <v>40</v>
      </c>
      <c r="Q47" s="1" t="s">
        <v>41</v>
      </c>
      <c r="R47" s="1" t="s">
        <v>317</v>
      </c>
      <c r="S47" s="1" t="s">
        <v>50</v>
      </c>
      <c r="T47" s="1" t="s">
        <v>209</v>
      </c>
      <c r="U47" s="1" t="s">
        <v>210</v>
      </c>
      <c r="V47" s="9" t="s">
        <v>45</v>
      </c>
      <c r="W47" s="9" t="s">
        <v>46</v>
      </c>
      <c r="X47" s="10">
        <v>149</v>
      </c>
      <c r="Y47" s="10">
        <v>419</v>
      </c>
      <c r="Z47" s="10">
        <f t="shared" si="0"/>
        <v>568</v>
      </c>
    </row>
    <row r="48" spans="1:26" x14ac:dyDescent="0.2">
      <c r="A48" s="2">
        <v>45</v>
      </c>
      <c r="B48" s="1" t="s">
        <v>27</v>
      </c>
      <c r="C48" s="1" t="s">
        <v>28</v>
      </c>
      <c r="D48" s="1" t="s">
        <v>29</v>
      </c>
      <c r="E48" s="1" t="s">
        <v>30</v>
      </c>
      <c r="F48" s="1" t="s">
        <v>31</v>
      </c>
      <c r="G48" s="1" t="s">
        <v>32</v>
      </c>
      <c r="H48" s="1" t="s">
        <v>211</v>
      </c>
      <c r="I48" s="1" t="s">
        <v>53</v>
      </c>
      <c r="J48" s="1" t="s">
        <v>212</v>
      </c>
      <c r="K48" s="1" t="s">
        <v>213</v>
      </c>
      <c r="L48" s="1" t="s">
        <v>56</v>
      </c>
      <c r="M48" s="1" t="s">
        <v>53</v>
      </c>
      <c r="N48" s="1" t="s">
        <v>38</v>
      </c>
      <c r="O48" s="1" t="s">
        <v>39</v>
      </c>
      <c r="P48" s="1" t="s">
        <v>40</v>
      </c>
      <c r="Q48" s="1" t="s">
        <v>41</v>
      </c>
      <c r="R48" s="1" t="s">
        <v>317</v>
      </c>
      <c r="S48" s="1" t="s">
        <v>201</v>
      </c>
      <c r="T48" s="1" t="s">
        <v>214</v>
      </c>
      <c r="U48" s="1" t="s">
        <v>215</v>
      </c>
      <c r="V48" s="9" t="s">
        <v>45</v>
      </c>
      <c r="W48" s="9" t="s">
        <v>46</v>
      </c>
      <c r="X48" s="10">
        <v>883</v>
      </c>
      <c r="Y48" s="10">
        <v>1838</v>
      </c>
      <c r="Z48" s="10">
        <f t="shared" si="0"/>
        <v>2721</v>
      </c>
    </row>
    <row r="49" spans="1:26" x14ac:dyDescent="0.2">
      <c r="A49" s="2">
        <v>46</v>
      </c>
      <c r="B49" s="1" t="s">
        <v>27</v>
      </c>
      <c r="C49" s="1" t="s">
        <v>28</v>
      </c>
      <c r="D49" s="1" t="s">
        <v>29</v>
      </c>
      <c r="E49" s="1" t="s">
        <v>30</v>
      </c>
      <c r="F49" s="1" t="s">
        <v>31</v>
      </c>
      <c r="G49" s="1" t="s">
        <v>32</v>
      </c>
      <c r="H49" s="1" t="s">
        <v>219</v>
      </c>
      <c r="I49" s="1" t="s">
        <v>53</v>
      </c>
      <c r="J49" s="1" t="s">
        <v>54</v>
      </c>
      <c r="K49" s="1" t="s">
        <v>220</v>
      </c>
      <c r="L49" s="1" t="s">
        <v>56</v>
      </c>
      <c r="M49" s="1" t="s">
        <v>53</v>
      </c>
      <c r="N49" s="1" t="s">
        <v>38</v>
      </c>
      <c r="O49" s="1" t="s">
        <v>39</v>
      </c>
      <c r="P49" s="1" t="s">
        <v>40</v>
      </c>
      <c r="Q49" s="1" t="s">
        <v>41</v>
      </c>
      <c r="R49" s="1" t="s">
        <v>317</v>
      </c>
      <c r="S49" s="1" t="s">
        <v>50</v>
      </c>
      <c r="T49" s="1" t="s">
        <v>221</v>
      </c>
      <c r="U49" s="1" t="s">
        <v>222</v>
      </c>
      <c r="V49" s="9" t="s">
        <v>45</v>
      </c>
      <c r="W49" s="9" t="s">
        <v>46</v>
      </c>
      <c r="X49" s="10">
        <v>2504</v>
      </c>
      <c r="Y49" s="10">
        <v>6087</v>
      </c>
      <c r="Z49" s="10">
        <f t="shared" si="0"/>
        <v>8591</v>
      </c>
    </row>
    <row r="50" spans="1:26" x14ac:dyDescent="0.2">
      <c r="A50" s="2">
        <v>47</v>
      </c>
      <c r="B50" s="1" t="s">
        <v>27</v>
      </c>
      <c r="C50" s="1" t="s">
        <v>28</v>
      </c>
      <c r="D50" s="1" t="s">
        <v>29</v>
      </c>
      <c r="E50" s="1" t="s">
        <v>30</v>
      </c>
      <c r="F50" s="1" t="s">
        <v>31</v>
      </c>
      <c r="G50" s="1" t="s">
        <v>32</v>
      </c>
      <c r="H50" s="1" t="s">
        <v>223</v>
      </c>
      <c r="I50" s="1" t="s">
        <v>30</v>
      </c>
      <c r="J50" s="1" t="s">
        <v>35</v>
      </c>
      <c r="K50" s="1" t="s">
        <v>35</v>
      </c>
      <c r="L50" s="1" t="s">
        <v>29</v>
      </c>
      <c r="M50" s="1" t="s">
        <v>30</v>
      </c>
      <c r="N50" s="1" t="s">
        <v>38</v>
      </c>
      <c r="O50" s="1" t="s">
        <v>39</v>
      </c>
      <c r="P50" s="1" t="s">
        <v>40</v>
      </c>
      <c r="Q50" s="1" t="s">
        <v>41</v>
      </c>
      <c r="R50" s="1" t="s">
        <v>317</v>
      </c>
      <c r="S50" s="1" t="s">
        <v>201</v>
      </c>
      <c r="T50" s="1" t="s">
        <v>224</v>
      </c>
      <c r="U50" s="1" t="s">
        <v>225</v>
      </c>
      <c r="V50" s="9" t="s">
        <v>45</v>
      </c>
      <c r="W50" s="9" t="s">
        <v>46</v>
      </c>
      <c r="X50" s="10">
        <v>2461</v>
      </c>
      <c r="Y50" s="10">
        <v>4705</v>
      </c>
      <c r="Z50" s="10">
        <f t="shared" si="0"/>
        <v>7166</v>
      </c>
    </row>
    <row r="51" spans="1:26" x14ac:dyDescent="0.2">
      <c r="A51" s="2">
        <v>48</v>
      </c>
      <c r="B51" s="1" t="s">
        <v>27</v>
      </c>
      <c r="C51" s="1" t="s">
        <v>28</v>
      </c>
      <c r="D51" s="1" t="s">
        <v>29</v>
      </c>
      <c r="E51" s="1" t="s">
        <v>30</v>
      </c>
      <c r="F51" s="1" t="s">
        <v>31</v>
      </c>
      <c r="G51" s="1" t="s">
        <v>32</v>
      </c>
      <c r="H51" s="1" t="s">
        <v>226</v>
      </c>
      <c r="I51" s="1" t="s">
        <v>77</v>
      </c>
      <c r="J51" s="1" t="s">
        <v>135</v>
      </c>
      <c r="K51" s="1" t="s">
        <v>227</v>
      </c>
      <c r="L51" s="1" t="s">
        <v>29</v>
      </c>
      <c r="M51" s="1" t="s">
        <v>77</v>
      </c>
      <c r="N51" s="1" t="s">
        <v>38</v>
      </c>
      <c r="O51" s="1" t="s">
        <v>39</v>
      </c>
      <c r="P51" s="1" t="s">
        <v>40</v>
      </c>
      <c r="Q51" s="1" t="s">
        <v>41</v>
      </c>
      <c r="R51" s="1" t="s">
        <v>317</v>
      </c>
      <c r="S51" s="1" t="s">
        <v>201</v>
      </c>
      <c r="T51" s="1" t="s">
        <v>228</v>
      </c>
      <c r="U51" s="1" t="s">
        <v>229</v>
      </c>
      <c r="V51" s="9" t="s">
        <v>45</v>
      </c>
      <c r="W51" s="9" t="s">
        <v>46</v>
      </c>
      <c r="X51" s="10">
        <v>584</v>
      </c>
      <c r="Y51" s="10">
        <v>1196</v>
      </c>
      <c r="Z51" s="10">
        <f t="shared" si="0"/>
        <v>1780</v>
      </c>
    </row>
    <row r="52" spans="1:26" x14ac:dyDescent="0.2">
      <c r="A52" s="2">
        <v>49</v>
      </c>
      <c r="B52" s="1" t="s">
        <v>27</v>
      </c>
      <c r="C52" s="1" t="s">
        <v>28</v>
      </c>
      <c r="D52" s="1" t="s">
        <v>29</v>
      </c>
      <c r="E52" s="1" t="s">
        <v>30</v>
      </c>
      <c r="F52" s="1" t="s">
        <v>31</v>
      </c>
      <c r="G52" s="1" t="s">
        <v>32</v>
      </c>
      <c r="H52" s="1" t="s">
        <v>52</v>
      </c>
      <c r="I52" s="1" t="s">
        <v>230</v>
      </c>
      <c r="J52" s="1" t="s">
        <v>35</v>
      </c>
      <c r="K52" s="1" t="s">
        <v>35</v>
      </c>
      <c r="L52" s="1" t="s">
        <v>29</v>
      </c>
      <c r="M52" s="1" t="s">
        <v>230</v>
      </c>
      <c r="N52" s="1" t="s">
        <v>38</v>
      </c>
      <c r="O52" s="1" t="s">
        <v>39</v>
      </c>
      <c r="P52" s="1" t="s">
        <v>40</v>
      </c>
      <c r="Q52" s="1" t="s">
        <v>41</v>
      </c>
      <c r="R52" s="1" t="s">
        <v>317</v>
      </c>
      <c r="S52" s="1" t="s">
        <v>231</v>
      </c>
      <c r="T52" s="1" t="s">
        <v>232</v>
      </c>
      <c r="U52" s="1" t="s">
        <v>233</v>
      </c>
      <c r="V52" s="9" t="s">
        <v>45</v>
      </c>
      <c r="W52" s="9" t="s">
        <v>46</v>
      </c>
      <c r="X52" s="10">
        <v>807</v>
      </c>
      <c r="Y52" s="10">
        <v>0</v>
      </c>
      <c r="Z52" s="10">
        <f t="shared" si="0"/>
        <v>807</v>
      </c>
    </row>
    <row r="53" spans="1:26" x14ac:dyDescent="0.2">
      <c r="A53" s="2">
        <v>50</v>
      </c>
      <c r="B53" s="1" t="s">
        <v>27</v>
      </c>
      <c r="C53" s="1" t="s">
        <v>28</v>
      </c>
      <c r="D53" s="1" t="s">
        <v>29</v>
      </c>
      <c r="E53" s="1" t="s">
        <v>30</v>
      </c>
      <c r="F53" s="1" t="s">
        <v>31</v>
      </c>
      <c r="G53" s="1" t="s">
        <v>32</v>
      </c>
      <c r="H53" s="1" t="s">
        <v>234</v>
      </c>
      <c r="I53" s="1" t="s">
        <v>30</v>
      </c>
      <c r="J53" s="1" t="s">
        <v>35</v>
      </c>
      <c r="K53" s="1" t="s">
        <v>35</v>
      </c>
      <c r="L53" s="1" t="s">
        <v>29</v>
      </c>
      <c r="M53" s="1" t="s">
        <v>30</v>
      </c>
      <c r="N53" s="1" t="s">
        <v>38</v>
      </c>
      <c r="O53" s="1" t="s">
        <v>39</v>
      </c>
      <c r="P53" s="1" t="s">
        <v>40</v>
      </c>
      <c r="Q53" s="1" t="s">
        <v>41</v>
      </c>
      <c r="R53" s="1" t="s">
        <v>317</v>
      </c>
      <c r="S53" s="1" t="s">
        <v>201</v>
      </c>
      <c r="T53" s="1" t="s">
        <v>235</v>
      </c>
      <c r="U53" s="1" t="s">
        <v>236</v>
      </c>
      <c r="V53" s="9" t="s">
        <v>45</v>
      </c>
      <c r="W53" s="9" t="s">
        <v>46</v>
      </c>
      <c r="X53" s="10">
        <v>2921</v>
      </c>
      <c r="Y53" s="10">
        <v>6160</v>
      </c>
      <c r="Z53" s="10">
        <f t="shared" si="0"/>
        <v>9081</v>
      </c>
    </row>
    <row r="54" spans="1:26" x14ac:dyDescent="0.2">
      <c r="A54" s="2">
        <v>51</v>
      </c>
      <c r="B54" s="1" t="s">
        <v>27</v>
      </c>
      <c r="C54" s="1" t="s">
        <v>28</v>
      </c>
      <c r="D54" s="1" t="s">
        <v>29</v>
      </c>
      <c r="E54" s="1" t="s">
        <v>30</v>
      </c>
      <c r="F54" s="1" t="s">
        <v>31</v>
      </c>
      <c r="G54" s="1" t="s">
        <v>32</v>
      </c>
      <c r="H54" s="1" t="s">
        <v>237</v>
      </c>
      <c r="I54" s="1" t="s">
        <v>53</v>
      </c>
      <c r="J54" s="1" t="s">
        <v>54</v>
      </c>
      <c r="K54" s="1" t="s">
        <v>35</v>
      </c>
      <c r="L54" s="1" t="s">
        <v>56</v>
      </c>
      <c r="M54" s="1" t="s">
        <v>53</v>
      </c>
      <c r="N54" s="1" t="s">
        <v>38</v>
      </c>
      <c r="O54" s="1" t="s">
        <v>39</v>
      </c>
      <c r="P54" s="1" t="s">
        <v>40</v>
      </c>
      <c r="Q54" s="1" t="s">
        <v>41</v>
      </c>
      <c r="R54" s="1" t="s">
        <v>317</v>
      </c>
      <c r="S54" s="1" t="s">
        <v>201</v>
      </c>
      <c r="T54" s="1" t="s">
        <v>238</v>
      </c>
      <c r="U54" s="1" t="s">
        <v>239</v>
      </c>
      <c r="V54" s="9" t="s">
        <v>45</v>
      </c>
      <c r="W54" s="9" t="s">
        <v>46</v>
      </c>
      <c r="X54" s="10">
        <v>2482</v>
      </c>
      <c r="Y54" s="10">
        <v>3989</v>
      </c>
      <c r="Z54" s="10">
        <f t="shared" si="0"/>
        <v>6471</v>
      </c>
    </row>
    <row r="55" spans="1:26" x14ac:dyDescent="0.2">
      <c r="A55" s="2">
        <v>52</v>
      </c>
      <c r="B55" s="1" t="s">
        <v>27</v>
      </c>
      <c r="C55" s="1" t="s">
        <v>28</v>
      </c>
      <c r="D55" s="1" t="s">
        <v>29</v>
      </c>
      <c r="E55" s="1" t="s">
        <v>30</v>
      </c>
      <c r="F55" s="1" t="s">
        <v>31</v>
      </c>
      <c r="G55" s="1" t="s">
        <v>32</v>
      </c>
      <c r="H55" s="1" t="s">
        <v>240</v>
      </c>
      <c r="I55" s="1" t="s">
        <v>77</v>
      </c>
      <c r="J55" s="1" t="s">
        <v>241</v>
      </c>
      <c r="K55" s="1" t="s">
        <v>242</v>
      </c>
      <c r="L55" s="1" t="s">
        <v>76</v>
      </c>
      <c r="M55" s="1" t="s">
        <v>77</v>
      </c>
      <c r="N55" s="1" t="s">
        <v>38</v>
      </c>
      <c r="O55" s="1" t="s">
        <v>39</v>
      </c>
      <c r="P55" s="1" t="s">
        <v>40</v>
      </c>
      <c r="Q55" s="1" t="s">
        <v>41</v>
      </c>
      <c r="R55" s="1" t="s">
        <v>317</v>
      </c>
      <c r="S55" s="1" t="s">
        <v>201</v>
      </c>
      <c r="T55" s="1" t="s">
        <v>243</v>
      </c>
      <c r="U55" s="1" t="s">
        <v>244</v>
      </c>
      <c r="V55" s="9" t="s">
        <v>45</v>
      </c>
      <c r="W55" s="9" t="s">
        <v>46</v>
      </c>
      <c r="X55" s="10">
        <v>352</v>
      </c>
      <c r="Y55" s="10">
        <v>612</v>
      </c>
      <c r="Z55" s="10">
        <f t="shared" si="0"/>
        <v>964</v>
      </c>
    </row>
    <row r="56" spans="1:26" x14ac:dyDescent="0.2">
      <c r="A56" s="2">
        <v>53</v>
      </c>
      <c r="B56" s="1" t="s">
        <v>27</v>
      </c>
      <c r="C56" s="1" t="s">
        <v>28</v>
      </c>
      <c r="D56" s="1" t="s">
        <v>29</v>
      </c>
      <c r="E56" s="1" t="s">
        <v>30</v>
      </c>
      <c r="F56" s="1" t="s">
        <v>31</v>
      </c>
      <c r="G56" s="1" t="s">
        <v>32</v>
      </c>
      <c r="H56" s="1" t="s">
        <v>245</v>
      </c>
      <c r="I56" s="1" t="s">
        <v>108</v>
      </c>
      <c r="J56" s="1"/>
      <c r="K56" s="1" t="s">
        <v>246</v>
      </c>
      <c r="L56" s="1" t="s">
        <v>76</v>
      </c>
      <c r="M56" s="1" t="s">
        <v>108</v>
      </c>
      <c r="N56" s="1" t="s">
        <v>38</v>
      </c>
      <c r="O56" s="1" t="s">
        <v>39</v>
      </c>
      <c r="P56" s="1" t="s">
        <v>40</v>
      </c>
      <c r="Q56" s="1" t="s">
        <v>41</v>
      </c>
      <c r="R56" s="1" t="s">
        <v>317</v>
      </c>
      <c r="S56" s="1" t="s">
        <v>50</v>
      </c>
      <c r="T56" s="1" t="s">
        <v>247</v>
      </c>
      <c r="U56" s="1" t="s">
        <v>248</v>
      </c>
      <c r="V56" s="9" t="s">
        <v>45</v>
      </c>
      <c r="W56" s="9" t="s">
        <v>46</v>
      </c>
      <c r="X56" s="10">
        <v>4</v>
      </c>
      <c r="Y56" s="10">
        <v>38</v>
      </c>
      <c r="Z56" s="10">
        <f t="shared" si="0"/>
        <v>42</v>
      </c>
    </row>
    <row r="57" spans="1:26" x14ac:dyDescent="0.2">
      <c r="A57" s="2">
        <v>54</v>
      </c>
      <c r="B57" s="1" t="s">
        <v>27</v>
      </c>
      <c r="C57" s="1" t="s">
        <v>28</v>
      </c>
      <c r="D57" s="1" t="s">
        <v>29</v>
      </c>
      <c r="E57" s="1" t="s">
        <v>30</v>
      </c>
      <c r="F57" s="1" t="s">
        <v>31</v>
      </c>
      <c r="G57" s="1" t="s">
        <v>249</v>
      </c>
      <c r="H57" s="1" t="s">
        <v>250</v>
      </c>
      <c r="I57" s="1" t="s">
        <v>77</v>
      </c>
      <c r="J57" s="1" t="s">
        <v>251</v>
      </c>
      <c r="K57" s="1" t="s">
        <v>252</v>
      </c>
      <c r="L57" s="1" t="s">
        <v>76</v>
      </c>
      <c r="M57" s="1" t="s">
        <v>77</v>
      </c>
      <c r="N57" s="1" t="s">
        <v>38</v>
      </c>
      <c r="O57" s="1" t="s">
        <v>39</v>
      </c>
      <c r="P57" s="1" t="s">
        <v>40</v>
      </c>
      <c r="Q57" s="1" t="s">
        <v>41</v>
      </c>
      <c r="R57" s="1" t="s">
        <v>317</v>
      </c>
      <c r="S57" s="1" t="s">
        <v>50</v>
      </c>
      <c r="T57" s="1" t="s">
        <v>253</v>
      </c>
      <c r="U57" s="1" t="s">
        <v>254</v>
      </c>
      <c r="V57" s="9" t="s">
        <v>45</v>
      </c>
      <c r="W57" s="9" t="s">
        <v>46</v>
      </c>
      <c r="X57" s="10">
        <v>14998</v>
      </c>
      <c r="Y57" s="10">
        <v>26815</v>
      </c>
      <c r="Z57" s="10">
        <f t="shared" si="0"/>
        <v>41813</v>
      </c>
    </row>
    <row r="58" spans="1:26" x14ac:dyDescent="0.2">
      <c r="A58" s="2">
        <v>55</v>
      </c>
      <c r="B58" s="1" t="s">
        <v>255</v>
      </c>
      <c r="C58" s="1" t="s">
        <v>28</v>
      </c>
      <c r="D58" s="1" t="s">
        <v>29</v>
      </c>
      <c r="E58" s="1" t="s">
        <v>30</v>
      </c>
      <c r="F58" s="1" t="s">
        <v>31</v>
      </c>
      <c r="G58" s="1" t="s">
        <v>256</v>
      </c>
      <c r="H58" s="1" t="s">
        <v>257</v>
      </c>
      <c r="I58" s="1" t="s">
        <v>53</v>
      </c>
      <c r="J58" s="1" t="s">
        <v>54</v>
      </c>
      <c r="K58" s="1" t="s">
        <v>258</v>
      </c>
      <c r="L58" s="1" t="s">
        <v>56</v>
      </c>
      <c r="M58" s="1" t="s">
        <v>53</v>
      </c>
      <c r="N58" s="1" t="s">
        <v>38</v>
      </c>
      <c r="O58" s="1" t="s">
        <v>39</v>
      </c>
      <c r="P58" s="1" t="s">
        <v>40</v>
      </c>
      <c r="Q58" s="1" t="s">
        <v>41</v>
      </c>
      <c r="R58" s="1" t="s">
        <v>317</v>
      </c>
      <c r="S58" s="1" t="s">
        <v>50</v>
      </c>
      <c r="T58" s="1" t="s">
        <v>259</v>
      </c>
      <c r="U58" s="1" t="s">
        <v>260</v>
      </c>
      <c r="V58" s="9" t="s">
        <v>45</v>
      </c>
      <c r="W58" s="9" t="s">
        <v>46</v>
      </c>
      <c r="X58" s="10">
        <v>2681</v>
      </c>
      <c r="Y58" s="10">
        <v>5673</v>
      </c>
      <c r="Z58" s="10">
        <f t="shared" si="0"/>
        <v>8354</v>
      </c>
    </row>
    <row r="59" spans="1:26" x14ac:dyDescent="0.2">
      <c r="A59" s="2">
        <v>56</v>
      </c>
      <c r="B59" s="1" t="s">
        <v>255</v>
      </c>
      <c r="C59" s="1" t="s">
        <v>28</v>
      </c>
      <c r="D59" s="1" t="s">
        <v>29</v>
      </c>
      <c r="E59" s="1" t="s">
        <v>30</v>
      </c>
      <c r="F59" s="1" t="s">
        <v>31</v>
      </c>
      <c r="G59" s="1" t="s">
        <v>256</v>
      </c>
      <c r="H59" s="1" t="s">
        <v>261</v>
      </c>
      <c r="I59" s="1" t="s">
        <v>53</v>
      </c>
      <c r="J59" s="1" t="s">
        <v>54</v>
      </c>
      <c r="K59" s="1" t="s">
        <v>258</v>
      </c>
      <c r="L59" s="1" t="s">
        <v>56</v>
      </c>
      <c r="M59" s="1" t="s">
        <v>53</v>
      </c>
      <c r="N59" s="1" t="s">
        <v>38</v>
      </c>
      <c r="O59" s="1" t="s">
        <v>39</v>
      </c>
      <c r="P59" s="1" t="s">
        <v>40</v>
      </c>
      <c r="Q59" s="1" t="s">
        <v>41</v>
      </c>
      <c r="R59" s="1" t="s">
        <v>317</v>
      </c>
      <c r="S59" s="1" t="s">
        <v>50</v>
      </c>
      <c r="T59" s="1" t="s">
        <v>262</v>
      </c>
      <c r="U59" s="1" t="s">
        <v>263</v>
      </c>
      <c r="V59" s="9" t="s">
        <v>45</v>
      </c>
      <c r="W59" s="9" t="s">
        <v>46</v>
      </c>
      <c r="X59" s="10">
        <v>9997</v>
      </c>
      <c r="Y59" s="10">
        <v>22048</v>
      </c>
      <c r="Z59" s="10">
        <f t="shared" si="0"/>
        <v>32045</v>
      </c>
    </row>
    <row r="60" spans="1:26" x14ac:dyDescent="0.2">
      <c r="A60" s="2">
        <v>57</v>
      </c>
      <c r="B60" s="1" t="s">
        <v>255</v>
      </c>
      <c r="C60" s="1" t="s">
        <v>28</v>
      </c>
      <c r="D60" s="1" t="s">
        <v>29</v>
      </c>
      <c r="E60" s="1" t="s">
        <v>30</v>
      </c>
      <c r="F60" s="1" t="s">
        <v>31</v>
      </c>
      <c r="G60" s="1" t="s">
        <v>264</v>
      </c>
      <c r="H60" s="1" t="s">
        <v>265</v>
      </c>
      <c r="I60" s="1" t="s">
        <v>30</v>
      </c>
      <c r="J60" s="1" t="s">
        <v>192</v>
      </c>
      <c r="K60" s="1" t="s">
        <v>266</v>
      </c>
      <c r="L60" s="1" t="s">
        <v>29</v>
      </c>
      <c r="M60" s="1" t="s">
        <v>30</v>
      </c>
      <c r="N60" s="1" t="s">
        <v>38</v>
      </c>
      <c r="O60" s="1" t="s">
        <v>39</v>
      </c>
      <c r="P60" s="1" t="s">
        <v>40</v>
      </c>
      <c r="Q60" s="1" t="s">
        <v>41</v>
      </c>
      <c r="R60" s="1" t="s">
        <v>317</v>
      </c>
      <c r="S60" s="1" t="s">
        <v>50</v>
      </c>
      <c r="T60" s="1" t="s">
        <v>267</v>
      </c>
      <c r="U60" s="1" t="s">
        <v>268</v>
      </c>
      <c r="V60" s="9" t="s">
        <v>45</v>
      </c>
      <c r="W60" s="9" t="s">
        <v>46</v>
      </c>
      <c r="X60" s="10">
        <v>13190</v>
      </c>
      <c r="Y60" s="10">
        <v>24423</v>
      </c>
      <c r="Z60" s="10">
        <f t="shared" si="0"/>
        <v>37613</v>
      </c>
    </row>
    <row r="61" spans="1:26" x14ac:dyDescent="0.2">
      <c r="A61" s="2">
        <v>58</v>
      </c>
      <c r="B61" s="1" t="s">
        <v>255</v>
      </c>
      <c r="C61" s="1" t="s">
        <v>28</v>
      </c>
      <c r="D61" s="1" t="s">
        <v>29</v>
      </c>
      <c r="E61" s="1" t="s">
        <v>30</v>
      </c>
      <c r="F61" s="1" t="s">
        <v>31</v>
      </c>
      <c r="G61" s="1" t="s">
        <v>264</v>
      </c>
      <c r="H61" s="1" t="s">
        <v>269</v>
      </c>
      <c r="I61" s="1" t="s">
        <v>30</v>
      </c>
      <c r="J61" s="1" t="s">
        <v>192</v>
      </c>
      <c r="K61" s="1" t="s">
        <v>270</v>
      </c>
      <c r="L61" s="1" t="s">
        <v>29</v>
      </c>
      <c r="M61" s="1" t="s">
        <v>30</v>
      </c>
      <c r="N61" s="1" t="s">
        <v>38</v>
      </c>
      <c r="O61" s="1" t="s">
        <v>39</v>
      </c>
      <c r="P61" s="1" t="s">
        <v>40</v>
      </c>
      <c r="Q61" s="1" t="s">
        <v>41</v>
      </c>
      <c r="R61" s="1" t="s">
        <v>317</v>
      </c>
      <c r="S61" s="1" t="s">
        <v>50</v>
      </c>
      <c r="T61" s="1" t="s">
        <v>271</v>
      </c>
      <c r="U61" s="1" t="s">
        <v>272</v>
      </c>
      <c r="V61" s="9" t="s">
        <v>45</v>
      </c>
      <c r="W61" s="9" t="s">
        <v>46</v>
      </c>
      <c r="X61" s="10">
        <v>12437</v>
      </c>
      <c r="Y61" s="10">
        <v>22017</v>
      </c>
      <c r="Z61" s="10">
        <f t="shared" si="0"/>
        <v>34454</v>
      </c>
    </row>
    <row r="62" spans="1:26" x14ac:dyDescent="0.2">
      <c r="A62" s="2">
        <v>59</v>
      </c>
      <c r="B62" s="1" t="s">
        <v>27</v>
      </c>
      <c r="C62" s="1" t="s">
        <v>28</v>
      </c>
      <c r="D62" s="1" t="s">
        <v>29</v>
      </c>
      <c r="E62" s="1" t="s">
        <v>30</v>
      </c>
      <c r="F62" s="1" t="s">
        <v>31</v>
      </c>
      <c r="G62" s="1" t="s">
        <v>273</v>
      </c>
      <c r="H62" s="1" t="s">
        <v>261</v>
      </c>
      <c r="I62" s="1" t="s">
        <v>66</v>
      </c>
      <c r="J62" s="1" t="s">
        <v>35</v>
      </c>
      <c r="K62" s="1" t="s">
        <v>274</v>
      </c>
      <c r="L62" s="1" t="s">
        <v>37</v>
      </c>
      <c r="M62" s="1" t="s">
        <v>66</v>
      </c>
      <c r="N62" s="1" t="s">
        <v>38</v>
      </c>
      <c r="O62" s="1" t="s">
        <v>39</v>
      </c>
      <c r="P62" s="1" t="s">
        <v>40</v>
      </c>
      <c r="Q62" s="1" t="s">
        <v>41</v>
      </c>
      <c r="R62" s="1" t="s">
        <v>317</v>
      </c>
      <c r="S62" s="1" t="s">
        <v>50</v>
      </c>
      <c r="T62" s="1" t="s">
        <v>275</v>
      </c>
      <c r="U62" s="1" t="s">
        <v>276</v>
      </c>
      <c r="V62" s="9" t="s">
        <v>45</v>
      </c>
      <c r="W62" s="9" t="s">
        <v>46</v>
      </c>
      <c r="X62" s="10">
        <v>3566</v>
      </c>
      <c r="Y62" s="10">
        <v>5365</v>
      </c>
      <c r="Z62" s="10">
        <f t="shared" si="0"/>
        <v>8931</v>
      </c>
    </row>
    <row r="63" spans="1:26" x14ac:dyDescent="0.2">
      <c r="A63" s="2">
        <v>60</v>
      </c>
      <c r="B63" s="1" t="s">
        <v>27</v>
      </c>
      <c r="C63" s="1" t="s">
        <v>28</v>
      </c>
      <c r="D63" s="1" t="s">
        <v>29</v>
      </c>
      <c r="E63" s="1" t="s">
        <v>30</v>
      </c>
      <c r="F63" s="1" t="s">
        <v>31</v>
      </c>
      <c r="G63" s="1" t="s">
        <v>32</v>
      </c>
      <c r="H63" s="1" t="s">
        <v>277</v>
      </c>
      <c r="I63" s="1" t="s">
        <v>144</v>
      </c>
      <c r="J63" s="1" t="s">
        <v>35</v>
      </c>
      <c r="K63" s="1" t="s">
        <v>35</v>
      </c>
      <c r="L63" s="1" t="s">
        <v>56</v>
      </c>
      <c r="M63" s="1" t="s">
        <v>144</v>
      </c>
      <c r="N63" s="1" t="s">
        <v>38</v>
      </c>
      <c r="O63" s="1" t="s">
        <v>39</v>
      </c>
      <c r="P63" s="1" t="s">
        <v>40</v>
      </c>
      <c r="Q63" s="1" t="s">
        <v>41</v>
      </c>
      <c r="R63" s="1" t="s">
        <v>317</v>
      </c>
      <c r="S63" s="1" t="s">
        <v>278</v>
      </c>
      <c r="T63" s="1" t="s">
        <v>279</v>
      </c>
      <c r="U63" s="1" t="s">
        <v>280</v>
      </c>
      <c r="V63" s="9" t="s">
        <v>45</v>
      </c>
      <c r="W63" s="9" t="s">
        <v>46</v>
      </c>
      <c r="X63" s="10">
        <v>73615</v>
      </c>
      <c r="Y63" s="10">
        <v>204587</v>
      </c>
      <c r="Z63" s="10">
        <f t="shared" si="0"/>
        <v>278202</v>
      </c>
    </row>
    <row r="64" spans="1:26" x14ac:dyDescent="0.2">
      <c r="A64" s="2">
        <v>61</v>
      </c>
      <c r="B64" s="1" t="s">
        <v>27</v>
      </c>
      <c r="C64" s="1" t="s">
        <v>28</v>
      </c>
      <c r="D64" s="1" t="s">
        <v>29</v>
      </c>
      <c r="E64" s="1" t="s">
        <v>30</v>
      </c>
      <c r="F64" s="1" t="s">
        <v>31</v>
      </c>
      <c r="G64" s="1" t="s">
        <v>32</v>
      </c>
      <c r="H64" s="1" t="s">
        <v>281</v>
      </c>
      <c r="I64" s="1" t="s">
        <v>53</v>
      </c>
      <c r="J64" s="1"/>
      <c r="K64" s="1" t="s">
        <v>282</v>
      </c>
      <c r="L64" s="1" t="s">
        <v>56</v>
      </c>
      <c r="M64" s="1" t="s">
        <v>80</v>
      </c>
      <c r="N64" s="1" t="s">
        <v>38</v>
      </c>
      <c r="O64" s="1" t="s">
        <v>39</v>
      </c>
      <c r="P64" s="1" t="s">
        <v>40</v>
      </c>
      <c r="Q64" s="1" t="s">
        <v>41</v>
      </c>
      <c r="R64" s="1" t="s">
        <v>317</v>
      </c>
      <c r="S64" s="1" t="s">
        <v>201</v>
      </c>
      <c r="T64" s="1" t="s">
        <v>283</v>
      </c>
      <c r="U64" s="1" t="s">
        <v>284</v>
      </c>
      <c r="V64" s="9" t="s">
        <v>45</v>
      </c>
      <c r="W64" s="9" t="s">
        <v>46</v>
      </c>
      <c r="X64" s="10">
        <v>2047</v>
      </c>
      <c r="Y64" s="10">
        <v>3603</v>
      </c>
      <c r="Z64" s="10">
        <f t="shared" si="0"/>
        <v>5650</v>
      </c>
    </row>
    <row r="65" spans="1:30" x14ac:dyDescent="0.2">
      <c r="A65" s="2">
        <v>62</v>
      </c>
      <c r="B65" s="1" t="s">
        <v>27</v>
      </c>
      <c r="C65" s="1" t="s">
        <v>28</v>
      </c>
      <c r="D65" s="1" t="s">
        <v>29</v>
      </c>
      <c r="E65" s="1" t="s">
        <v>30</v>
      </c>
      <c r="F65" s="1" t="s">
        <v>31</v>
      </c>
      <c r="G65" s="1" t="s">
        <v>32</v>
      </c>
      <c r="H65" s="1" t="s">
        <v>285</v>
      </c>
      <c r="I65" s="1" t="s">
        <v>80</v>
      </c>
      <c r="J65" s="1" t="s">
        <v>35</v>
      </c>
      <c r="K65" s="1" t="s">
        <v>286</v>
      </c>
      <c r="L65" s="1" t="s">
        <v>56</v>
      </c>
      <c r="M65" s="1" t="s">
        <v>80</v>
      </c>
      <c r="N65" s="1" t="s">
        <v>38</v>
      </c>
      <c r="O65" s="1" t="s">
        <v>39</v>
      </c>
      <c r="P65" s="1" t="s">
        <v>40</v>
      </c>
      <c r="Q65" s="1" t="s">
        <v>41</v>
      </c>
      <c r="R65" s="1" t="s">
        <v>317</v>
      </c>
      <c r="S65" s="1" t="s">
        <v>201</v>
      </c>
      <c r="T65" s="1" t="s">
        <v>287</v>
      </c>
      <c r="U65" s="1" t="s">
        <v>288</v>
      </c>
      <c r="V65" s="9" t="s">
        <v>45</v>
      </c>
      <c r="W65" s="9" t="s">
        <v>46</v>
      </c>
      <c r="X65" s="10">
        <v>1262</v>
      </c>
      <c r="Y65" s="10">
        <v>2445</v>
      </c>
      <c r="Z65" s="10">
        <f t="shared" si="0"/>
        <v>3707</v>
      </c>
    </row>
    <row r="66" spans="1:30" x14ac:dyDescent="0.2">
      <c r="A66" s="2">
        <v>63</v>
      </c>
      <c r="B66" s="1" t="s">
        <v>27</v>
      </c>
      <c r="C66" s="1" t="s">
        <v>28</v>
      </c>
      <c r="D66" s="1" t="s">
        <v>29</v>
      </c>
      <c r="E66" s="1" t="s">
        <v>30</v>
      </c>
      <c r="F66" s="1" t="s">
        <v>31</v>
      </c>
      <c r="G66" s="1" t="s">
        <v>32</v>
      </c>
      <c r="H66" s="1" t="s">
        <v>289</v>
      </c>
      <c r="I66" s="1" t="s">
        <v>30</v>
      </c>
      <c r="J66" s="1" t="s">
        <v>35</v>
      </c>
      <c r="K66" s="1" t="s">
        <v>290</v>
      </c>
      <c r="L66" s="1" t="s">
        <v>29</v>
      </c>
      <c r="M66" s="1" t="s">
        <v>30</v>
      </c>
      <c r="N66" s="1" t="s">
        <v>38</v>
      </c>
      <c r="O66" s="1" t="s">
        <v>39</v>
      </c>
      <c r="P66" s="1" t="s">
        <v>40</v>
      </c>
      <c r="Q66" s="1" t="s">
        <v>41</v>
      </c>
      <c r="R66" s="1" t="s">
        <v>317</v>
      </c>
      <c r="S66" s="1" t="s">
        <v>50</v>
      </c>
      <c r="T66" s="3" t="s">
        <v>291</v>
      </c>
      <c r="U66" s="1" t="s">
        <v>292</v>
      </c>
      <c r="V66" s="9" t="s">
        <v>45</v>
      </c>
      <c r="W66" s="9" t="s">
        <v>46</v>
      </c>
      <c r="X66" s="10">
        <v>92</v>
      </c>
      <c r="Y66" s="10">
        <v>244</v>
      </c>
      <c r="Z66" s="10">
        <f t="shared" si="0"/>
        <v>336</v>
      </c>
    </row>
    <row r="67" spans="1:30" x14ac:dyDescent="0.2">
      <c r="A67" s="2">
        <v>64</v>
      </c>
      <c r="B67" s="1" t="s">
        <v>27</v>
      </c>
      <c r="C67" s="1" t="s">
        <v>28</v>
      </c>
      <c r="D67" s="1" t="s">
        <v>29</v>
      </c>
      <c r="E67" s="1" t="s">
        <v>30</v>
      </c>
      <c r="F67" s="1" t="s">
        <v>31</v>
      </c>
      <c r="G67" s="1" t="s">
        <v>32</v>
      </c>
      <c r="H67" s="1" t="s">
        <v>293</v>
      </c>
      <c r="I67" s="1" t="s">
        <v>30</v>
      </c>
      <c r="J67" s="1" t="s">
        <v>294</v>
      </c>
      <c r="K67" s="1" t="s">
        <v>295</v>
      </c>
      <c r="L67" s="1" t="s">
        <v>29</v>
      </c>
      <c r="M67" s="1" t="s">
        <v>30</v>
      </c>
      <c r="N67" s="1" t="s">
        <v>38</v>
      </c>
      <c r="O67" s="1" t="s">
        <v>39</v>
      </c>
      <c r="P67" s="1" t="s">
        <v>40</v>
      </c>
      <c r="Q67" s="1" t="s">
        <v>41</v>
      </c>
      <c r="R67" s="1" t="s">
        <v>317</v>
      </c>
      <c r="S67" s="1" t="s">
        <v>50</v>
      </c>
      <c r="T67" s="3" t="s">
        <v>296</v>
      </c>
      <c r="U67" s="1" t="s">
        <v>297</v>
      </c>
      <c r="V67" s="9" t="s">
        <v>45</v>
      </c>
      <c r="W67" s="9" t="s">
        <v>46</v>
      </c>
      <c r="X67" s="10">
        <v>7799</v>
      </c>
      <c r="Y67" s="10">
        <v>19575</v>
      </c>
      <c r="Z67" s="10">
        <f t="shared" si="0"/>
        <v>27374</v>
      </c>
    </row>
    <row r="68" spans="1:30" x14ac:dyDescent="0.2">
      <c r="A68" s="2">
        <v>65</v>
      </c>
      <c r="B68" s="1" t="s">
        <v>27</v>
      </c>
      <c r="C68" s="1" t="s">
        <v>28</v>
      </c>
      <c r="D68" s="1" t="s">
        <v>29</v>
      </c>
      <c r="E68" s="1" t="s">
        <v>30</v>
      </c>
      <c r="F68" s="1" t="s">
        <v>31</v>
      </c>
      <c r="G68" s="1" t="s">
        <v>32</v>
      </c>
      <c r="H68" s="6" t="s">
        <v>200</v>
      </c>
      <c r="I68" s="6" t="s">
        <v>80</v>
      </c>
      <c r="J68" s="6" t="s">
        <v>35</v>
      </c>
      <c r="K68" s="6" t="s">
        <v>216</v>
      </c>
      <c r="L68" s="1" t="s">
        <v>56</v>
      </c>
      <c r="M68" s="1" t="s">
        <v>80</v>
      </c>
      <c r="N68" s="1" t="s">
        <v>38</v>
      </c>
      <c r="O68" s="1" t="s">
        <v>39</v>
      </c>
      <c r="P68" s="1" t="s">
        <v>40</v>
      </c>
      <c r="Q68" s="1" t="s">
        <v>41</v>
      </c>
      <c r="R68" s="1" t="s">
        <v>317</v>
      </c>
      <c r="S68" s="1" t="s">
        <v>201</v>
      </c>
      <c r="T68" s="3" t="s">
        <v>217</v>
      </c>
      <c r="U68" s="1" t="s">
        <v>218</v>
      </c>
      <c r="V68" s="9" t="s">
        <v>45</v>
      </c>
      <c r="W68" s="9" t="s">
        <v>46</v>
      </c>
      <c r="X68" s="10">
        <v>1422</v>
      </c>
      <c r="Y68" s="10">
        <v>2941</v>
      </c>
      <c r="Z68" s="10">
        <f t="shared" ref="Z68:Z72" si="1">X68+Y68</f>
        <v>4363</v>
      </c>
    </row>
    <row r="69" spans="1:30" s="18" customFormat="1" x14ac:dyDescent="0.2">
      <c r="A69" s="2">
        <v>66</v>
      </c>
      <c r="B69" s="7" t="s">
        <v>27</v>
      </c>
      <c r="C69" s="7" t="s">
        <v>28</v>
      </c>
      <c r="D69" s="7" t="s">
        <v>29</v>
      </c>
      <c r="E69" s="7" t="s">
        <v>30</v>
      </c>
      <c r="F69" s="7" t="s">
        <v>31</v>
      </c>
      <c r="G69" s="7" t="s">
        <v>32</v>
      </c>
      <c r="H69" s="7" t="s">
        <v>99</v>
      </c>
      <c r="I69" s="7" t="s">
        <v>303</v>
      </c>
      <c r="J69" s="7" t="s">
        <v>35</v>
      </c>
      <c r="K69" s="7" t="s">
        <v>35</v>
      </c>
      <c r="L69" s="7" t="s">
        <v>29</v>
      </c>
      <c r="M69" s="7" t="s">
        <v>303</v>
      </c>
      <c r="N69" s="7" t="s">
        <v>38</v>
      </c>
      <c r="O69" s="7" t="s">
        <v>39</v>
      </c>
      <c r="P69" s="7" t="s">
        <v>40</v>
      </c>
      <c r="Q69" s="7" t="s">
        <v>41</v>
      </c>
      <c r="R69" s="1" t="s">
        <v>317</v>
      </c>
      <c r="S69" s="7" t="s">
        <v>50</v>
      </c>
      <c r="T69" s="7" t="s">
        <v>304</v>
      </c>
      <c r="U69" s="7" t="s">
        <v>305</v>
      </c>
      <c r="V69" s="9" t="s">
        <v>45</v>
      </c>
      <c r="W69" s="11">
        <v>44196</v>
      </c>
      <c r="X69" s="12">
        <v>56</v>
      </c>
      <c r="Y69" s="12">
        <v>133</v>
      </c>
      <c r="Z69" s="12">
        <f t="shared" si="1"/>
        <v>189</v>
      </c>
      <c r="AA69" s="13"/>
      <c r="AB69" s="13"/>
      <c r="AC69" s="13"/>
      <c r="AD69" s="17"/>
    </row>
    <row r="70" spans="1:30" s="18" customFormat="1" x14ac:dyDescent="0.2">
      <c r="A70" s="2">
        <v>67</v>
      </c>
      <c r="B70" s="7" t="s">
        <v>27</v>
      </c>
      <c r="C70" s="7" t="s">
        <v>28</v>
      </c>
      <c r="D70" s="7" t="s">
        <v>29</v>
      </c>
      <c r="E70" s="7" t="s">
        <v>30</v>
      </c>
      <c r="F70" s="7" t="s">
        <v>31</v>
      </c>
      <c r="G70" s="7" t="s">
        <v>32</v>
      </c>
      <c r="H70" s="7" t="s">
        <v>306</v>
      </c>
      <c r="I70" s="7" t="s">
        <v>105</v>
      </c>
      <c r="J70" s="7" t="s">
        <v>35</v>
      </c>
      <c r="K70" s="7" t="s">
        <v>35</v>
      </c>
      <c r="L70" s="7" t="s">
        <v>76</v>
      </c>
      <c r="M70" s="7" t="s">
        <v>307</v>
      </c>
      <c r="N70" s="7" t="s">
        <v>38</v>
      </c>
      <c r="O70" s="7" t="s">
        <v>39</v>
      </c>
      <c r="P70" s="7" t="s">
        <v>40</v>
      </c>
      <c r="Q70" s="7" t="s">
        <v>41</v>
      </c>
      <c r="R70" s="1" t="s">
        <v>317</v>
      </c>
      <c r="S70" s="7" t="s">
        <v>50</v>
      </c>
      <c r="T70" s="7" t="s">
        <v>308</v>
      </c>
      <c r="U70" s="7" t="s">
        <v>309</v>
      </c>
      <c r="V70" s="9" t="s">
        <v>45</v>
      </c>
      <c r="W70" s="11">
        <v>44196</v>
      </c>
      <c r="X70" s="12">
        <v>175</v>
      </c>
      <c r="Y70" s="12">
        <v>346</v>
      </c>
      <c r="Z70" s="12">
        <f t="shared" si="1"/>
        <v>521</v>
      </c>
      <c r="AA70" s="13"/>
      <c r="AB70" s="13"/>
      <c r="AC70" s="13"/>
      <c r="AD70" s="17"/>
    </row>
    <row r="71" spans="1:30" s="18" customFormat="1" x14ac:dyDescent="0.2">
      <c r="A71" s="2">
        <v>68</v>
      </c>
      <c r="B71" s="7" t="s">
        <v>27</v>
      </c>
      <c r="C71" s="7" t="s">
        <v>28</v>
      </c>
      <c r="D71" s="7" t="s">
        <v>29</v>
      </c>
      <c r="E71" s="7" t="s">
        <v>30</v>
      </c>
      <c r="F71" s="7" t="s">
        <v>31</v>
      </c>
      <c r="G71" s="7" t="s">
        <v>32</v>
      </c>
      <c r="H71" s="7" t="s">
        <v>310</v>
      </c>
      <c r="I71" s="7" t="s">
        <v>77</v>
      </c>
      <c r="J71" s="7" t="s">
        <v>35</v>
      </c>
      <c r="K71" s="7" t="s">
        <v>35</v>
      </c>
      <c r="L71" s="7" t="s">
        <v>76</v>
      </c>
      <c r="M71" s="7" t="s">
        <v>307</v>
      </c>
      <c r="N71" s="7" t="s">
        <v>38</v>
      </c>
      <c r="O71" s="7" t="s">
        <v>39</v>
      </c>
      <c r="P71" s="7" t="s">
        <v>40</v>
      </c>
      <c r="Q71" s="7" t="s">
        <v>41</v>
      </c>
      <c r="R71" s="1" t="s">
        <v>317</v>
      </c>
      <c r="S71" s="7" t="s">
        <v>50</v>
      </c>
      <c r="T71" s="7" t="s">
        <v>315</v>
      </c>
      <c r="U71" s="7" t="s">
        <v>311</v>
      </c>
      <c r="V71" s="9" t="s">
        <v>45</v>
      </c>
      <c r="W71" s="11">
        <v>44196</v>
      </c>
      <c r="X71" s="12">
        <v>148</v>
      </c>
      <c r="Y71" s="12">
        <v>191</v>
      </c>
      <c r="Z71" s="12">
        <f t="shared" si="1"/>
        <v>339</v>
      </c>
      <c r="AA71" s="13"/>
      <c r="AB71" s="13"/>
      <c r="AC71" s="13"/>
      <c r="AD71" s="17"/>
    </row>
    <row r="72" spans="1:30" s="18" customFormat="1" x14ac:dyDescent="0.2">
      <c r="A72" s="2">
        <v>69</v>
      </c>
      <c r="B72" s="8" t="s">
        <v>27</v>
      </c>
      <c r="C72" s="8" t="s">
        <v>28</v>
      </c>
      <c r="D72" s="8" t="s">
        <v>29</v>
      </c>
      <c r="E72" s="8" t="s">
        <v>30</v>
      </c>
      <c r="F72" s="8" t="s">
        <v>31</v>
      </c>
      <c r="G72" s="8" t="s">
        <v>32</v>
      </c>
      <c r="H72" s="8" t="s">
        <v>47</v>
      </c>
      <c r="I72" s="8" t="s">
        <v>312</v>
      </c>
      <c r="J72" s="8" t="s">
        <v>35</v>
      </c>
      <c r="K72" s="8" t="s">
        <v>35</v>
      </c>
      <c r="L72" s="8" t="s">
        <v>56</v>
      </c>
      <c r="M72" s="8" t="s">
        <v>312</v>
      </c>
      <c r="N72" s="8" t="s">
        <v>38</v>
      </c>
      <c r="O72" s="8" t="s">
        <v>39</v>
      </c>
      <c r="P72" s="8" t="s">
        <v>40</v>
      </c>
      <c r="Q72" s="8" t="s">
        <v>41</v>
      </c>
      <c r="R72" s="1" t="s">
        <v>317</v>
      </c>
      <c r="S72" s="8" t="s">
        <v>50</v>
      </c>
      <c r="T72" s="8" t="s">
        <v>313</v>
      </c>
      <c r="U72" s="8" t="s">
        <v>314</v>
      </c>
      <c r="V72" s="9" t="s">
        <v>45</v>
      </c>
      <c r="W72" s="11">
        <v>44196</v>
      </c>
      <c r="X72" s="12">
        <v>400</v>
      </c>
      <c r="Y72" s="12">
        <v>869</v>
      </c>
      <c r="Z72" s="12">
        <f t="shared" si="1"/>
        <v>1269</v>
      </c>
      <c r="AA72" s="13"/>
      <c r="AB72" s="13"/>
      <c r="AC72" s="13"/>
      <c r="AD72" s="17"/>
    </row>
    <row r="73" spans="1:30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30" t="s">
        <v>298</v>
      </c>
      <c r="W73" s="30"/>
      <c r="X73" s="20">
        <f>SUM(X4:X72)</f>
        <v>331552.89638157893</v>
      </c>
      <c r="Y73" s="20">
        <f>SUM(Y4:Y72)</f>
        <v>840783</v>
      </c>
      <c r="Z73" s="20">
        <f>SUM(Z4:Z72)</f>
        <v>1172335.8963815789</v>
      </c>
    </row>
    <row r="74" spans="1:30" x14ac:dyDescent="0.2">
      <c r="E74" s="16" t="s">
        <v>320</v>
      </c>
    </row>
    <row r="75" spans="1:30" ht="33.6" customHeight="1" x14ac:dyDescent="0.2">
      <c r="E75" s="26" t="s">
        <v>299</v>
      </c>
      <c r="F75" s="28" t="s">
        <v>302</v>
      </c>
      <c r="G75" s="28"/>
      <c r="H75" s="28"/>
      <c r="I75" s="28" t="s">
        <v>316</v>
      </c>
      <c r="J75" s="28"/>
      <c r="K75" s="28"/>
    </row>
    <row r="76" spans="1:30" x14ac:dyDescent="0.2">
      <c r="E76" s="27"/>
      <c r="F76" s="4" t="s">
        <v>300</v>
      </c>
      <c r="G76" s="4" t="s">
        <v>25</v>
      </c>
      <c r="H76" s="15" t="s">
        <v>301</v>
      </c>
      <c r="I76" s="4" t="s">
        <v>300</v>
      </c>
      <c r="J76" s="4" t="s">
        <v>25</v>
      </c>
      <c r="K76" s="4" t="s">
        <v>301</v>
      </c>
    </row>
    <row r="77" spans="1:30" x14ac:dyDescent="0.2">
      <c r="E77" s="4" t="s">
        <v>278</v>
      </c>
      <c r="F77" s="22">
        <v>147230</v>
      </c>
      <c r="G77" s="22">
        <v>409174</v>
      </c>
      <c r="H77" s="22">
        <f>SUM(F77:G77)</f>
        <v>556404</v>
      </c>
      <c r="I77" s="22">
        <f>ROUND(F77*0.15,0)</f>
        <v>22085</v>
      </c>
      <c r="J77" s="22">
        <f t="shared" ref="J77" si="2">ROUND(G77*0.15,0)</f>
        <v>61376</v>
      </c>
      <c r="K77" s="22">
        <f>SUM(I77:J77)</f>
        <v>83461</v>
      </c>
    </row>
    <row r="78" spans="1:30" x14ac:dyDescent="0.2">
      <c r="E78" s="5" t="s">
        <v>231</v>
      </c>
      <c r="F78" s="22">
        <v>1614</v>
      </c>
      <c r="G78" s="22">
        <v>0</v>
      </c>
      <c r="H78" s="22">
        <f t="shared" ref="H78:H81" si="3">SUBTOTAL(9,F78:G78)</f>
        <v>1614</v>
      </c>
      <c r="I78" s="22">
        <f t="shared" ref="I78:I81" si="4">ROUND(F78*0.15,0)</f>
        <v>242</v>
      </c>
      <c r="J78" s="22">
        <f t="shared" ref="J78:J81" si="5">ROUND(G78*0.15,0)</f>
        <v>0</v>
      </c>
      <c r="K78" s="22">
        <f t="shared" ref="K78:K81" si="6">SUM(I78:J78)</f>
        <v>242</v>
      </c>
    </row>
    <row r="79" spans="1:30" x14ac:dyDescent="0.2">
      <c r="E79" s="5" t="s">
        <v>50</v>
      </c>
      <c r="F79" s="22">
        <v>480162</v>
      </c>
      <c r="G79" s="22">
        <v>1207522</v>
      </c>
      <c r="H79" s="22">
        <f t="shared" si="3"/>
        <v>1687684</v>
      </c>
      <c r="I79" s="22">
        <f t="shared" si="4"/>
        <v>72024</v>
      </c>
      <c r="J79" s="22">
        <f t="shared" si="5"/>
        <v>181128</v>
      </c>
      <c r="K79" s="22">
        <f t="shared" si="6"/>
        <v>253152</v>
      </c>
    </row>
    <row r="80" spans="1:30" x14ac:dyDescent="0.2">
      <c r="E80" s="5" t="s">
        <v>201</v>
      </c>
      <c r="F80" s="22">
        <v>34024</v>
      </c>
      <c r="G80" s="22">
        <v>64870</v>
      </c>
      <c r="H80" s="22">
        <f t="shared" si="3"/>
        <v>98894</v>
      </c>
      <c r="I80" s="22">
        <f t="shared" si="4"/>
        <v>5104</v>
      </c>
      <c r="J80" s="22">
        <f t="shared" si="5"/>
        <v>9731</v>
      </c>
      <c r="K80" s="22">
        <f t="shared" si="6"/>
        <v>14835</v>
      </c>
    </row>
    <row r="81" spans="5:11" x14ac:dyDescent="0.2">
      <c r="E81" s="5" t="s">
        <v>42</v>
      </c>
      <c r="F81" s="22">
        <v>76</v>
      </c>
      <c r="G81" s="22">
        <v>0</v>
      </c>
      <c r="H81" s="22">
        <f t="shared" si="3"/>
        <v>76</v>
      </c>
      <c r="I81" s="22">
        <f t="shared" si="4"/>
        <v>11</v>
      </c>
      <c r="J81" s="22">
        <f t="shared" si="5"/>
        <v>0</v>
      </c>
      <c r="K81" s="22">
        <f t="shared" si="6"/>
        <v>11</v>
      </c>
    </row>
    <row r="82" spans="5:11" x14ac:dyDescent="0.2">
      <c r="E82" s="21" t="s">
        <v>301</v>
      </c>
      <c r="F82" s="23">
        <f t="shared" ref="F82:K82" si="7">SUM(F77:F81)</f>
        <v>663106</v>
      </c>
      <c r="G82" s="23">
        <f t="shared" si="7"/>
        <v>1681566</v>
      </c>
      <c r="H82" s="23">
        <f t="shared" si="7"/>
        <v>2344672</v>
      </c>
      <c r="I82" s="23">
        <f t="shared" si="7"/>
        <v>99466</v>
      </c>
      <c r="J82" s="23">
        <f t="shared" si="7"/>
        <v>252235</v>
      </c>
      <c r="K82" s="23">
        <f t="shared" si="7"/>
        <v>351701</v>
      </c>
    </row>
  </sheetData>
  <autoFilter ref="A2:Z73" xr:uid="{DE920DD2-5C9C-455A-BFB5-C019651B26EF}">
    <filterColumn colId="1" showButton="0"/>
    <filterColumn colId="2" showButton="0"/>
    <filterColumn colId="3" showButton="0"/>
    <filterColumn colId="4" showButton="0"/>
    <filterColumn colId="8" showButton="0"/>
    <filterColumn colId="9" showButton="0"/>
    <filterColumn colId="10" showButton="0"/>
    <filterColumn colId="11" showButton="0"/>
    <filterColumn colId="13" showButton="0"/>
    <filterColumn colId="21" showButton="0"/>
    <filterColumn colId="23" showButton="0"/>
    <filterColumn colId="24" showButton="0"/>
  </autoFilter>
  <mergeCells count="19">
    <mergeCell ref="A1:Z1"/>
    <mergeCell ref="A2:A3"/>
    <mergeCell ref="B2:F2"/>
    <mergeCell ref="G2:G3"/>
    <mergeCell ref="H2:H3"/>
    <mergeCell ref="I2:M2"/>
    <mergeCell ref="E75:E76"/>
    <mergeCell ref="F75:H75"/>
    <mergeCell ref="I75:K75"/>
    <mergeCell ref="V2:W2"/>
    <mergeCell ref="X2:Z2"/>
    <mergeCell ref="V73:W73"/>
    <mergeCell ref="P2:P3"/>
    <mergeCell ref="Q2:Q3"/>
    <mergeCell ref="R2:R3"/>
    <mergeCell ref="S2:S3"/>
    <mergeCell ref="T2:T3"/>
    <mergeCell ref="U2:U3"/>
    <mergeCell ref="N2:O2"/>
  </mergeCells>
  <conditionalFormatting sqref="B4:U5 W4:Z4 P64:P67 V34:V67 S6:U63 B6:Q63 X5:Z67 W5:W68 R4:R72">
    <cfRule type="expression" dxfId="9" priority="10" stopIfTrue="1">
      <formula>#REF!="nie"</formula>
    </cfRule>
  </conditionalFormatting>
  <conditionalFormatting sqref="B64:O67 Q64:Q67 S64:U67">
    <cfRule type="expression" dxfId="8" priority="9" stopIfTrue="1">
      <formula>#REF!="nie"</formula>
    </cfRule>
  </conditionalFormatting>
  <conditionalFormatting sqref="V4:V33">
    <cfRule type="expression" dxfId="7" priority="8" stopIfTrue="1">
      <formula>#REF!="nie"</formula>
    </cfRule>
  </conditionalFormatting>
  <conditionalFormatting sqref="P68 R68 X68:Z68 V68:V72">
    <cfRule type="expression" dxfId="6" priority="7" stopIfTrue="1">
      <formula>#REF!="nie"</formula>
    </cfRule>
  </conditionalFormatting>
  <conditionalFormatting sqref="B68:O68 Q68 S68:U68">
    <cfRule type="expression" dxfId="5" priority="6" stopIfTrue="1">
      <formula>#REF!="nie"</formula>
    </cfRule>
  </conditionalFormatting>
  <conditionalFormatting sqref="B69:AC69 W69:W72">
    <cfRule type="expression" dxfId="4" priority="5" stopIfTrue="1">
      <formula>#REF!="nie"</formula>
    </cfRule>
  </conditionalFormatting>
  <conditionalFormatting sqref="B70:AC71">
    <cfRule type="expression" dxfId="3" priority="4" stopIfTrue="1">
      <formula>#REF!="nie"</formula>
    </cfRule>
  </conditionalFormatting>
  <conditionalFormatting sqref="B72:AC72">
    <cfRule type="expression" dxfId="2" priority="3" stopIfTrue="1">
      <formula>#REF!="nie"</formula>
    </cfRule>
  </conditionalFormatting>
  <conditionalFormatting sqref="U4:U72">
    <cfRule type="duplicateValues" dxfId="1" priority="23"/>
  </conditionalFormatting>
  <conditionalFormatting sqref="T4:T7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Alex</dc:creator>
  <cp:lastModifiedBy>Aleksandra Alex</cp:lastModifiedBy>
  <dcterms:created xsi:type="dcterms:W3CDTF">2020-06-18T10:55:38Z</dcterms:created>
  <dcterms:modified xsi:type="dcterms:W3CDTF">2020-06-24T10:58:47Z</dcterms:modified>
</cp:coreProperties>
</file>